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ADU\RADU SERV\primarii\23 AUGUST\DOCUMENTE\"/>
    </mc:Choice>
  </mc:AlternateContent>
  <xr:revisionPtr revIDLastSave="0" documentId="8_{45A2BEEE-20A9-4353-90EB-7DBECA041093}" xr6:coauthVersionLast="47" xr6:coauthVersionMax="47" xr10:uidLastSave="{00000000-0000-0000-0000-000000000000}"/>
  <bookViews>
    <workbookView xWindow="-108" yWindow="-108" windowWidth="23256" windowHeight="12456" xr2:uid="{CEE90394-3690-4052-A9B5-FE1D5614C6E0}"/>
  </bookViews>
  <sheets>
    <sheet name="anexa 1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amg2">#N/A</definedName>
    <definedName name="______amg3">#N/A</definedName>
    <definedName name="_____amg2">#N/A</definedName>
    <definedName name="_____amg3">#N/A</definedName>
    <definedName name="____amg2">#N/A</definedName>
    <definedName name="____amg3">#N/A</definedName>
    <definedName name="___amg2">#N/A</definedName>
    <definedName name="___amg3">#N/A</definedName>
    <definedName name="__amg2">#N/A</definedName>
    <definedName name="__amg3">#N/A</definedName>
    <definedName name="_amg2">#N/A</definedName>
    <definedName name="_amg3">#N/A</definedName>
    <definedName name="_ftn1" localSheetId="0">'anexa 1.3'!#REF!</definedName>
    <definedName name="_ftnref1" localSheetId="0">'anexa 1.3'!#REF!</definedName>
    <definedName name="a">#N/A</definedName>
    <definedName name="a_10">#N/A</definedName>
    <definedName name="a_11">#N/A</definedName>
    <definedName name="a_12">#N/A</definedName>
    <definedName name="a_14">#N/A</definedName>
    <definedName name="a_15">#N/A</definedName>
    <definedName name="a_16">#N/A</definedName>
    <definedName name="a_17">#N/A</definedName>
    <definedName name="a_2">#N/A</definedName>
    <definedName name="a_3">#N/A</definedName>
    <definedName name="a_4">#N/A</definedName>
    <definedName name="a_5">#N/A</definedName>
    <definedName name="a_6">#N/A</definedName>
    <definedName name="a_7">#N/A</definedName>
    <definedName name="a_8">#N/A</definedName>
    <definedName name="a_9">#N/A</definedName>
    <definedName name="aaa" localSheetId="0" hidden="1">{#N/A,#N/A,FALSE,"Fund-II"}</definedName>
    <definedName name="aaa" hidden="1">{#N/A,#N/A,FALSE,"Fund-II"}</definedName>
    <definedName name="AllTables">#N/A</definedName>
    <definedName name="AllTables_10">#N/A</definedName>
    <definedName name="AllTables_11">#N/A</definedName>
    <definedName name="AllTables_12">#N/A</definedName>
    <definedName name="AllTables_14">#N/A</definedName>
    <definedName name="AllTables_15">#N/A</definedName>
    <definedName name="AllTables_16">#N/A</definedName>
    <definedName name="AllTables_17">#N/A</definedName>
    <definedName name="AllTables_2">#N/A</definedName>
    <definedName name="AllTables_3">#N/A</definedName>
    <definedName name="AllTables_4">#N/A</definedName>
    <definedName name="AllTables_5">#N/A</definedName>
    <definedName name="AllTables_6">#N/A</definedName>
    <definedName name="AllTables_7">#N/A</definedName>
    <definedName name="AllTables_8">#N/A</definedName>
    <definedName name="AllTables_9">#N/A</definedName>
    <definedName name="amg">#N/A</definedName>
    <definedName name="amg_10">#N/A</definedName>
    <definedName name="amg_11">#N/A</definedName>
    <definedName name="amg_12">#N/A</definedName>
    <definedName name="amg_14">#N/A</definedName>
    <definedName name="amg_15">#N/A</definedName>
    <definedName name="amg_16">#N/A</definedName>
    <definedName name="amg_17">#N/A</definedName>
    <definedName name="amg_2">#N/A</definedName>
    <definedName name="amg_3">#N/A</definedName>
    <definedName name="amg_4">#N/A</definedName>
    <definedName name="amg_5">#N/A</definedName>
    <definedName name="amg_6">#N/A</definedName>
    <definedName name="amg_7">#N/A</definedName>
    <definedName name="amg_8">#N/A</definedName>
    <definedName name="amg_9">#N/A</definedName>
    <definedName name="amg2_10">#N/A</definedName>
    <definedName name="amg2_11">#N/A</definedName>
    <definedName name="amg2_12">#N/A</definedName>
    <definedName name="amg2_14">#N/A</definedName>
    <definedName name="amg2_15">#N/A</definedName>
    <definedName name="amg2_16">#N/A</definedName>
    <definedName name="amg2_17">#N/A</definedName>
    <definedName name="amg2_2">#N/A</definedName>
    <definedName name="amg2_3">#N/A</definedName>
    <definedName name="amg2_4">#N/A</definedName>
    <definedName name="amg2_5">#N/A</definedName>
    <definedName name="amg2_6">#N/A</definedName>
    <definedName name="amg2_7">#N/A</definedName>
    <definedName name="amg2_8">#N/A</definedName>
    <definedName name="amg2_9">#N/A</definedName>
    <definedName name="amg3_10">#N/A</definedName>
    <definedName name="amg3_11">#N/A</definedName>
    <definedName name="amg3_12">#N/A</definedName>
    <definedName name="amg3_14">#N/A</definedName>
    <definedName name="amg3_15">#N/A</definedName>
    <definedName name="amg3_16">#N/A</definedName>
    <definedName name="amg3_17">#N/A</definedName>
    <definedName name="amg3_2">#N/A</definedName>
    <definedName name="amg3_3">#N/A</definedName>
    <definedName name="amg3_4">#N/A</definedName>
    <definedName name="amg3_5">#N/A</definedName>
    <definedName name="amg3_6">#N/A</definedName>
    <definedName name="amg3_7">#N/A</definedName>
    <definedName name="amg3_8">#N/A</definedName>
    <definedName name="amg3_9">#N/A</definedName>
    <definedName name="as">#REF!</definedName>
    <definedName name="asd" localSheetId="0">#REF!</definedName>
    <definedName name="asd">#REF!</definedName>
    <definedName name="asdasd" localSheetId="0">#REF!</definedName>
    <definedName name="asdasd">#REF!</definedName>
    <definedName name="b">#N/A</definedName>
    <definedName name="b_10">#N/A</definedName>
    <definedName name="b_11">#N/A</definedName>
    <definedName name="b_12">#N/A</definedName>
    <definedName name="b_14">#N/A</definedName>
    <definedName name="b_15">#N/A</definedName>
    <definedName name="b_16">#N/A</definedName>
    <definedName name="b_17">#N/A</definedName>
    <definedName name="b_2">#N/A</definedName>
    <definedName name="b_3">#N/A</definedName>
    <definedName name="b_4">#N/A</definedName>
    <definedName name="b_5">#N/A</definedName>
    <definedName name="b_6">#N/A</definedName>
    <definedName name="b_7">#N/A</definedName>
    <definedName name="b_8">#N/A</definedName>
    <definedName name="b_9">#N/A</definedName>
    <definedName name="bbb" localSheetId="0" hidden="1">{#N/A,#N/A,FALSE,"Fund-II"}</definedName>
    <definedName name="bbb" hidden="1">{#N/A,#N/A,FALSE,"Fund-II"}</definedName>
    <definedName name="BMS_Tot_Cost" localSheetId="0">#REF!</definedName>
    <definedName name="BMS_Tot_Cost">#REF!</definedName>
    <definedName name="bvb" localSheetId="0">#REF!</definedName>
    <definedName name="bvb">#REF!</definedName>
    <definedName name="Capital_Expenditures___Culture___Sports" localSheetId="0">'[2]Module 6_Condensed Budget'!#REF!</definedName>
    <definedName name="Capital_Expenditures___Culture___Sports">'[3]Module 6_Condensed Budget'!#REF!</definedName>
    <definedName name="Capital_Expenditures___Education" localSheetId="0">'[2]Module 6_Condensed Budget'!#REF!</definedName>
    <definedName name="Capital_Expenditures___Education">'[3]Module 6_Condensed Budget'!#REF!</definedName>
    <definedName name="Capital_Expenditures___General_Administration" localSheetId="0">'[2]Module 6_Condensed Budget'!#REF!</definedName>
    <definedName name="Capital_Expenditures___General_Administration">'[3]Module 6_Condensed Budget'!#REF!</definedName>
    <definedName name="Capital_Expenditures___Health" localSheetId="0">'[2]Module 6_Condensed Budget'!#REF!</definedName>
    <definedName name="Capital_Expenditures___Health">'[3]Module 6_Condensed Budget'!#REF!</definedName>
    <definedName name="Capital_Expenditures___Other_Activities" localSheetId="0">'[2]Module 6_Condensed Budget'!#REF!</definedName>
    <definedName name="Capital_Expenditures___Other_Activities">'[3]Module 6_Condensed Budget'!#REF!</definedName>
    <definedName name="Capital_Expenditures___Public_Works___Housing" localSheetId="0">'[2]Module 6_Condensed Budget'!#REF!</definedName>
    <definedName name="Capital_Expenditures___Public_Works___Housing">'[3]Module 6_Condensed Budget'!#REF!</definedName>
    <definedName name="Capital_Expenditures___Social_Assistance" localSheetId="0">'[2]Module 6_Condensed Budget'!#REF!</definedName>
    <definedName name="Capital_Expenditures___Social_Assistance">'[3]Module 6_Condensed Budget'!#REF!</definedName>
    <definedName name="Capital_Expenditures___Transportation___Communication" localSheetId="0">'[2]Module 6_Condensed Budget'!#REF!</definedName>
    <definedName name="Capital_Expenditures___Transportation___Communication">'[3]Module 6_Condensed Budget'!#REF!</definedName>
    <definedName name="Capital_Expenditures__Other_Economic_Activities" localSheetId="0">'[2]Module 6_Condensed Budget'!#REF!</definedName>
    <definedName name="Capital_Expenditures__Other_Economic_Activities">'[3]Module 6_Condensed Budget'!#REF!</definedName>
    <definedName name="caragiale">#REF!</definedName>
    <definedName name="Change_in_Operating_Expenditures" localSheetId="0">'[2]Module 6_Condensed Budget'!#REF!</definedName>
    <definedName name="Change_in_Operating_Expenditures">'[3]Module 6_Condensed Budget'!#REF!</definedName>
    <definedName name="CO_II" localSheetId="0">#REF!</definedName>
    <definedName name="CO_II">#REF!</definedName>
    <definedName name="COIV" localSheetId="0">#REF!</definedName>
    <definedName name="COIV">#REF!</definedName>
    <definedName name="COV" localSheetId="0">#REF!</definedName>
    <definedName name="COV">#REF!</definedName>
    <definedName name="credit" hidden="1">{"'Lennar U.S. Partners'!$A$1:$N$53"}</definedName>
    <definedName name="d">[4]Portfolio!$F$15</definedName>
    <definedName name="_xlnm.Database" localSheetId="0">#REF!</definedName>
    <definedName name="_xlnm.Database">#REF!</definedName>
    <definedName name="Deflator__Base_Year___1995" localSheetId="0">'[2]Module 6_Condensed Budget'!#REF!</definedName>
    <definedName name="Deflator__Base_Year___1995">'[3]Module 6_Condensed Budget'!#REF!</definedName>
    <definedName name="Deflator__Base_Year___1997" localSheetId="0">'[2]Module 6_Condensed Budget'!#REF!</definedName>
    <definedName name="Deflator__Base_Year___1997">'[3]Module 6_Condensed Budget'!#REF!</definedName>
    <definedName name="dff" localSheetId="0">#REF!</definedName>
    <definedName name="dff">#REF!</definedName>
    <definedName name="DisplaySelectedSheetsMacroButton" localSheetId="0">#REF!</definedName>
    <definedName name="DisplaySelectedSheetsMacroButton">#REF!</definedName>
    <definedName name="dsa" localSheetId="0" hidden="1">{#N/A,#N/A,FALSE,"Fund-II"}</definedName>
    <definedName name="dsa">#REF!</definedName>
    <definedName name="eq" localSheetId="0">#REF!</definedName>
    <definedName name="eq">#REF!</definedName>
    <definedName name="er">#N/A</definedName>
    <definedName name="er_10">#N/A</definedName>
    <definedName name="er_11">#N/A</definedName>
    <definedName name="er_12">#N/A</definedName>
    <definedName name="er_14">#N/A</definedName>
    <definedName name="er_15">#N/A</definedName>
    <definedName name="er_16">#N/A</definedName>
    <definedName name="er_17">#N/A</definedName>
    <definedName name="er_2">#N/A</definedName>
    <definedName name="er_3">#N/A</definedName>
    <definedName name="er_4">#N/A</definedName>
    <definedName name="er_5">#N/A</definedName>
    <definedName name="er_6">#N/A</definedName>
    <definedName name="er_7">#N/A</definedName>
    <definedName name="er_8">#N/A</definedName>
    <definedName name="er_9">#N/A</definedName>
    <definedName name="ew" localSheetId="0">#REF!</definedName>
    <definedName name="ew">#REF!</definedName>
    <definedName name="ewq" localSheetId="0">#REF!</definedName>
    <definedName name="ewq">#REF!</definedName>
    <definedName name="Excel_BuiltIn__FilterDatabase_13" localSheetId="0">#REF!</definedName>
    <definedName name="Excel_BuiltIn__FilterDatabase_13">#REF!</definedName>
    <definedName name="Excel_BuiltIn__FilterDatabase_17" localSheetId="0">'[5]Evolutie V_C 2003_2007 '!#REF!</definedName>
    <definedName name="Excel_BuiltIn__FilterDatabase_17">'[6]Evolutie V_C 2003_2007 '!#REF!</definedName>
    <definedName name="Excel_BuiltIn_Database" localSheetId="0">#REF!</definedName>
    <definedName name="Excel_BuiltIn_Database">#REF!</definedName>
    <definedName name="Extra">[7]ExtraScoli!$B$150</definedName>
    <definedName name="fds" localSheetId="0">#REF!</definedName>
    <definedName name="fds">#REF!</definedName>
    <definedName name="Ferrovial" localSheetId="0" hidden="1">{"'Lennar U.S. Partners'!$A$1:$N$53"}</definedName>
    <definedName name="Ferrovial" hidden="1">{"'Lennar U.S. Partners'!$A$1:$N$53"}</definedName>
    <definedName name="FUND1" localSheetId="0">#REF!</definedName>
    <definedName name="FUND1">#REF!</definedName>
    <definedName name="FUND2" localSheetId="0">#REF!</definedName>
    <definedName name="FUND2">#REF!</definedName>
    <definedName name="GEMS" localSheetId="0" hidden="1">{"'Lennar U.S. Partners'!$A$1:$N$53"}</definedName>
    <definedName name="GEMS" hidden="1">{"'Lennar U.S. Partners'!$A$1:$N$53"}</definedName>
    <definedName name="ggg" hidden="1">{"'Lennar U.S. Partners'!$A$1:$N$53"}</definedName>
    <definedName name="gr_203">#REF!</definedName>
    <definedName name="hannuri">#N/A</definedName>
    <definedName name="hannuri_10">#N/A</definedName>
    <definedName name="hannuri_11">#N/A</definedName>
    <definedName name="hannuri_12">#N/A</definedName>
    <definedName name="hannuri_14">#N/A</definedName>
    <definedName name="hannuri_15">#N/A</definedName>
    <definedName name="hannuri_16">#N/A</definedName>
    <definedName name="hannuri_17">#N/A</definedName>
    <definedName name="hannuri_2">#N/A</definedName>
    <definedName name="hannuri_3">#N/A</definedName>
    <definedName name="hannuri_4">#N/A</definedName>
    <definedName name="hannuri_5">#N/A</definedName>
    <definedName name="hannuri_6">#N/A</definedName>
    <definedName name="hannuri_7">#N/A</definedName>
    <definedName name="hannuri_8">#N/A</definedName>
    <definedName name="hannuri_9">#N/A</definedName>
    <definedName name="harnaj">#REF!</definedName>
    <definedName name="hipoacuzici">#REF!</definedName>
    <definedName name="HTML_CodePage" hidden="1">1252</definedName>
    <definedName name="HTML_Control" localSheetId="0" hidden="1">{"'Lennar U.S. Partners'!$A$1:$N$53"}</definedName>
    <definedName name="HTML_Control" hidden="1">{"'Lennar U.S. Partners'!$A$1:$N$53"}</definedName>
    <definedName name="HTML_Description" hidden="1">""</definedName>
    <definedName name="HTML_Email" hidden="1">""</definedName>
    <definedName name="HTML_Header" hidden="1">"Cover Page"</definedName>
    <definedName name="HTML_LastUpdate" hidden="1">"9/3/1999"</definedName>
    <definedName name="HTML_LineAfter" hidden="1">FALSE</definedName>
    <definedName name="HTML_LineBefore" hidden="1">FALSE</definedName>
    <definedName name="HTML_Name" hidden="1">"nymarkr"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"C:\Quaterly Reports\MyHTM2L.htm"</definedName>
    <definedName name="HTML_PathTemplate" hidden="1">"C:\Quaterly Reports\MyHTML.htm"</definedName>
    <definedName name="HTML_Title" hidden="1">"MSREF I - Second Quater 1999"</definedName>
    <definedName name="Intl">[8]Inputs!$A$118:$L$125</definedName>
    <definedName name="Intlfive">[8]Inputs!$A$192:$J$212</definedName>
    <definedName name="Intlfour">[8]Inputs!$A$170:$J$185</definedName>
    <definedName name="Intlseven">[8]Inputs!$A$258:$J$289</definedName>
    <definedName name="Intlsix">[8]Inputs!$A$219:$J$250</definedName>
    <definedName name="Intlthree">[8]Inputs!$A$151:$L$163</definedName>
    <definedName name="Intltwo">[8]Inputs!$A$132:$L$144</definedName>
    <definedName name="INVESTORS" localSheetId="0">#REF!</definedName>
    <definedName name="INVESTORS">#REF!</definedName>
    <definedName name="Investors_892_C" localSheetId="0">#REF!</definedName>
    <definedName name="Investors_892_C">#REF!</definedName>
    <definedName name="ITDNETDIST.Actual.ITD" localSheetId="0">#REF!</definedName>
    <definedName name="ITDNETDIST.Actual.ITD">#REF!</definedName>
    <definedName name="KUWAIT" localSheetId="0">#REF!</definedName>
    <definedName name="KUWAIT">#REF!</definedName>
    <definedName name="ListSheetsMacroButton" localSheetId="0">#REF!</definedName>
    <definedName name="ListSheetsMacroButton">#REF!</definedName>
    <definedName name="Lori">#N/A</definedName>
    <definedName name="Lori_10">#N/A</definedName>
    <definedName name="Lori_11">#N/A</definedName>
    <definedName name="Lori_12">#N/A</definedName>
    <definedName name="Lori_14">#N/A</definedName>
    <definedName name="Lori_15">#N/A</definedName>
    <definedName name="Lori_16">#N/A</definedName>
    <definedName name="Lori_17">#N/A</definedName>
    <definedName name="Lori_2">#N/A</definedName>
    <definedName name="Lori_3">#N/A</definedName>
    <definedName name="Lori_4">#N/A</definedName>
    <definedName name="Lori_5">#N/A</definedName>
    <definedName name="Lori_6">#N/A</definedName>
    <definedName name="Lori_7">#N/A</definedName>
    <definedName name="Lori_8">#N/A</definedName>
    <definedName name="Lori_9">#N/A</definedName>
    <definedName name="madgearu">#REF!</definedName>
    <definedName name="Maturity">[9]Params!$B$3</definedName>
    <definedName name="MSREF_II_892_INVESTORS_A__L.P." localSheetId="0">#REF!</definedName>
    <definedName name="MSREF_II_892_INVESTORS_A__L.P.">#REF!</definedName>
    <definedName name="MSREF_II_892_INVESTORS_AB__L.P." localSheetId="0">#REF!</definedName>
    <definedName name="MSREF_II_892_INVESTORS_AB__L.P.">#REF!</definedName>
    <definedName name="MSREF_II_892_INVESTORS_B__L.P." localSheetId="0">#REF!</definedName>
    <definedName name="MSREF_II_892_INVESTORS_B__L.P.">#REF!</definedName>
    <definedName name="msrefivTMTM" localSheetId="0">#REF!</definedName>
    <definedName name="msrefivTMTM">#REF!</definedName>
    <definedName name="msreiMTM" localSheetId="0">#REF!</definedName>
    <definedName name="msreiMTM">#REF!</definedName>
    <definedName name="MTMHeader" localSheetId="0">#REF!</definedName>
    <definedName name="MTMHeader">#REF!</definedName>
    <definedName name="NET_DSITR.ProForma.Year" localSheetId="0">#REF!</definedName>
    <definedName name="NET_DSITR.ProForma.Year">#REF!</definedName>
    <definedName name="Net_Outstanding_Debt" localSheetId="0">'[2]Module 6_Condensed Budget'!#REF!</definedName>
    <definedName name="Net_Outstanding_Debt">'[3]Module 6_Condensed Budget'!#REF!</definedName>
    <definedName name="new">#N/A</definedName>
    <definedName name="new_10">#N/A</definedName>
    <definedName name="new_11">#N/A</definedName>
    <definedName name="new_12">#N/A</definedName>
    <definedName name="new_14">#N/A</definedName>
    <definedName name="new_15">#N/A</definedName>
    <definedName name="new_16">#N/A</definedName>
    <definedName name="new_17">#N/A</definedName>
    <definedName name="new_2">#N/A</definedName>
    <definedName name="new_3">#N/A</definedName>
    <definedName name="new_4">#N/A</definedName>
    <definedName name="new_5">#N/A</definedName>
    <definedName name="new_6">#N/A</definedName>
    <definedName name="new_7">#N/A</definedName>
    <definedName name="new_8">#N/A</definedName>
    <definedName name="new_9">#N/A</definedName>
    <definedName name="Nucleulsava">#REF!</definedName>
    <definedName name="page\x2dtotal">#REF!</definedName>
    <definedName name="page\x2dtotal\x2dmaster0">#REF!</definedName>
    <definedName name="_xlnm.Print_Area" localSheetId="0">'anexa 1.3'!$A$1:$R$48</definedName>
    <definedName name="PrintManagerQuery" localSheetId="0">#REF!</definedName>
    <definedName name="PrintManagerQuery">#REF!</definedName>
    <definedName name="PrintSelectedSheetsMacroButton" localSheetId="0">#REF!</definedName>
    <definedName name="PrintSelectedSheetsMacroButton">#REF!</definedName>
    <definedName name="Proceeds_from_the_sale_of_public_property" localSheetId="0">'[2]Module 6_Condensed Budget'!#REF!</definedName>
    <definedName name="Proceeds_from_the_sale_of_public_property">'[3]Module 6_Condensed Budget'!#REF!</definedName>
    <definedName name="ProjectName">#N/A</definedName>
    <definedName name="ProjectName_10">#N/A</definedName>
    <definedName name="ProjectName_11">#N/A</definedName>
    <definedName name="ProjectName_12">#N/A</definedName>
    <definedName name="ProjectName_14">#N/A</definedName>
    <definedName name="ProjectName_15">#N/A</definedName>
    <definedName name="ProjectName_16">#N/A</definedName>
    <definedName name="ProjectName_17">#N/A</definedName>
    <definedName name="ProjectName_2">#N/A</definedName>
    <definedName name="ProjectName_3">#N/A</definedName>
    <definedName name="ProjectName_4">#N/A</definedName>
    <definedName name="ProjectName_5">#N/A</definedName>
    <definedName name="ProjectName_6">#N/A</definedName>
    <definedName name="ProjectName_7">#N/A</definedName>
    <definedName name="ProjectName_8">#N/A</definedName>
    <definedName name="ProjectName_9">#N/A</definedName>
    <definedName name="q" localSheetId="0" hidden="1">{#N/A,#N/A,FALSE,"Fund-II"}</definedName>
    <definedName name="q" hidden="1">{#N/A,#N/A,FALSE,"Fund-II"}</definedName>
    <definedName name="qw">#REF!</definedName>
    <definedName name="qwq" localSheetId="0">#REF!</definedName>
    <definedName name="qwq">#REF!</definedName>
    <definedName name="radu" localSheetId="0">#REF!</definedName>
    <definedName name="radu">#REF!</definedName>
    <definedName name="Recurring_Surplus__Deficit">'[10]_Cash Flow_'!$C$36:$AM$36</definedName>
    <definedName name="RedFlag_1" localSheetId="0">#REF!</definedName>
    <definedName name="RedFlag_1">#REF!</definedName>
    <definedName name="RedFlag_10" localSheetId="0">#REF!</definedName>
    <definedName name="RedFlag_10">#REF!</definedName>
    <definedName name="RedFlag_111" localSheetId="0">#REF!</definedName>
    <definedName name="RedFlag_111">#REF!</definedName>
    <definedName name="RedFlag_112" localSheetId="0">#REF!</definedName>
    <definedName name="RedFlag_112">#REF!</definedName>
    <definedName name="RedFlag_113" localSheetId="0">#REF!</definedName>
    <definedName name="RedFlag_113">#REF!</definedName>
    <definedName name="RedFlag_114" localSheetId="0">#REF!</definedName>
    <definedName name="RedFlag_114">#REF!</definedName>
    <definedName name="RedFlag_115" localSheetId="0">#REF!</definedName>
    <definedName name="RedFlag_115">#REF!</definedName>
    <definedName name="RedFlag_116" localSheetId="0">#REF!</definedName>
    <definedName name="RedFlag_116">#REF!</definedName>
    <definedName name="RedFlag_117" localSheetId="0">#REF!</definedName>
    <definedName name="RedFlag_117">#REF!</definedName>
    <definedName name="RedFlag_118" localSheetId="0">#REF!</definedName>
    <definedName name="RedFlag_118">#REF!</definedName>
    <definedName name="RedFlag_119" localSheetId="0">#REF!</definedName>
    <definedName name="RedFlag_119">#REF!</definedName>
    <definedName name="RedFlag_120" localSheetId="0">#REF!</definedName>
    <definedName name="RedFlag_120">#REF!</definedName>
    <definedName name="RedFlag_121" localSheetId="0">#REF!</definedName>
    <definedName name="RedFlag_121">#REF!</definedName>
    <definedName name="RedFlag_122" localSheetId="0">#REF!</definedName>
    <definedName name="RedFlag_122">#REF!</definedName>
    <definedName name="RedFlag_123" localSheetId="0">#REF!</definedName>
    <definedName name="RedFlag_123">#REF!</definedName>
    <definedName name="RedFlag_124" localSheetId="0">#REF!</definedName>
    <definedName name="RedFlag_124">#REF!</definedName>
    <definedName name="RedFlag_125" localSheetId="0">#REF!</definedName>
    <definedName name="RedFlag_125">#REF!</definedName>
    <definedName name="RedFlag_126" localSheetId="0">#REF!</definedName>
    <definedName name="RedFlag_126">#REF!</definedName>
    <definedName name="RedFlag_127" localSheetId="0">#REF!</definedName>
    <definedName name="RedFlag_127">#REF!</definedName>
    <definedName name="RedFlag_128" localSheetId="0">#REF!</definedName>
    <definedName name="RedFlag_128">#REF!</definedName>
    <definedName name="RedFlag_129" localSheetId="0">#REF!</definedName>
    <definedName name="RedFlag_129">#REF!</definedName>
    <definedName name="RedFlag_130" localSheetId="0">#REF!</definedName>
    <definedName name="RedFlag_130">#REF!</definedName>
    <definedName name="RedFlag_131" localSheetId="0">#REF!</definedName>
    <definedName name="RedFlag_131">#REF!</definedName>
    <definedName name="RedFlag_132" localSheetId="0">#REF!</definedName>
    <definedName name="RedFlag_132">#REF!</definedName>
    <definedName name="RedFlag_133" localSheetId="0">#REF!</definedName>
    <definedName name="RedFlag_133">#REF!</definedName>
    <definedName name="RedFlag_134" localSheetId="0">#REF!</definedName>
    <definedName name="RedFlag_134">#REF!</definedName>
    <definedName name="RedFlag_135" localSheetId="0">#REF!</definedName>
    <definedName name="RedFlag_135">#REF!</definedName>
    <definedName name="RedFlag_136" localSheetId="0">#REF!</definedName>
    <definedName name="RedFlag_136">#REF!</definedName>
    <definedName name="RedFlag_137" localSheetId="0">#REF!</definedName>
    <definedName name="RedFlag_137">#REF!</definedName>
    <definedName name="RedFlag_138" localSheetId="0">#REF!</definedName>
    <definedName name="RedFlag_138">#REF!</definedName>
    <definedName name="RedFlag_139" localSheetId="0">#REF!</definedName>
    <definedName name="RedFlag_139">#REF!</definedName>
    <definedName name="RedFlag_14" localSheetId="0">#REF!</definedName>
    <definedName name="RedFlag_14">#REF!</definedName>
    <definedName name="RedFlag_140" localSheetId="0">#REF!</definedName>
    <definedName name="RedFlag_140">#REF!</definedName>
    <definedName name="RedFlag_141" localSheetId="0">#REF!</definedName>
    <definedName name="RedFlag_141">#REF!</definedName>
    <definedName name="RedFlag_142" localSheetId="0">#REF!</definedName>
    <definedName name="RedFlag_142">#REF!</definedName>
    <definedName name="RedFlag_143" localSheetId="0">#REF!</definedName>
    <definedName name="RedFlag_143">#REF!</definedName>
    <definedName name="RedFlag_144" localSheetId="0">#REF!</definedName>
    <definedName name="RedFlag_144">#REF!</definedName>
    <definedName name="RedFlag_145" localSheetId="0">#REF!</definedName>
    <definedName name="RedFlag_145">#REF!</definedName>
    <definedName name="RedFlag_146" localSheetId="0">#REF!</definedName>
    <definedName name="RedFlag_146">#REF!</definedName>
    <definedName name="RedFlag_147" localSheetId="0">#REF!</definedName>
    <definedName name="RedFlag_147">#REF!</definedName>
    <definedName name="RedFlag_148" localSheetId="0">#REF!</definedName>
    <definedName name="RedFlag_148">#REF!</definedName>
    <definedName name="RedFlag_15" localSheetId="0">#REF!</definedName>
    <definedName name="RedFlag_15">#REF!</definedName>
    <definedName name="RedFlag_16" localSheetId="0">#REF!</definedName>
    <definedName name="RedFlag_16">#REF!</definedName>
    <definedName name="RedFlag_17" localSheetId="0">#REF!</definedName>
    <definedName name="RedFlag_17">#REF!</definedName>
    <definedName name="RedFlag_18" localSheetId="0">#REF!</definedName>
    <definedName name="RedFlag_18">#REF!</definedName>
    <definedName name="RedFlag_185" localSheetId="0">#REF!</definedName>
    <definedName name="RedFlag_185">#REF!</definedName>
    <definedName name="RedFlag_186" localSheetId="0">#REF!</definedName>
    <definedName name="RedFlag_186">#REF!</definedName>
    <definedName name="RedFlag_187" localSheetId="0">#REF!</definedName>
    <definedName name="RedFlag_187">#REF!</definedName>
    <definedName name="RedFlag_188" localSheetId="0">#REF!</definedName>
    <definedName name="RedFlag_188">#REF!</definedName>
    <definedName name="RedFlag_189" localSheetId="0">#REF!</definedName>
    <definedName name="RedFlag_189">#REF!</definedName>
    <definedName name="RedFlag_19" localSheetId="0">#REF!</definedName>
    <definedName name="RedFlag_19">#REF!</definedName>
    <definedName name="RedFlag_190" localSheetId="0">#REF!</definedName>
    <definedName name="RedFlag_190">#REF!</definedName>
    <definedName name="RedFlag_191" localSheetId="0">#REF!</definedName>
    <definedName name="RedFlag_191">#REF!</definedName>
    <definedName name="RedFlag_192" localSheetId="0">#REF!</definedName>
    <definedName name="RedFlag_192">#REF!</definedName>
    <definedName name="RedFlag_193" localSheetId="0">#REF!</definedName>
    <definedName name="RedFlag_193">#REF!</definedName>
    <definedName name="RedFlag_194" localSheetId="0">#REF!</definedName>
    <definedName name="RedFlag_194">#REF!</definedName>
    <definedName name="RedFlag_195" localSheetId="0">#REF!</definedName>
    <definedName name="RedFlag_195">#REF!</definedName>
    <definedName name="RedFlag_196" localSheetId="0">#REF!</definedName>
    <definedName name="RedFlag_196">#REF!</definedName>
    <definedName name="RedFlag_197" localSheetId="0">#REF!</definedName>
    <definedName name="RedFlag_197">#REF!</definedName>
    <definedName name="RedFlag_198" localSheetId="0">#REF!</definedName>
    <definedName name="RedFlag_198">#REF!</definedName>
    <definedName name="RedFlag_199" localSheetId="0">#REF!</definedName>
    <definedName name="RedFlag_199">#REF!</definedName>
    <definedName name="RedFlag_2" localSheetId="0">#REF!</definedName>
    <definedName name="RedFlag_2">#REF!</definedName>
    <definedName name="RedFlag_20" localSheetId="0">#REF!</definedName>
    <definedName name="RedFlag_20">#REF!</definedName>
    <definedName name="RedFlag_200" localSheetId="0">#REF!</definedName>
    <definedName name="RedFlag_200">#REF!</definedName>
    <definedName name="RedFlag_201" localSheetId="0">#REF!</definedName>
    <definedName name="RedFlag_201">#REF!</definedName>
    <definedName name="RedFlag_202" localSheetId="0">#REF!</definedName>
    <definedName name="RedFlag_202">#REF!</definedName>
    <definedName name="RedFlag_203" localSheetId="0">#REF!</definedName>
    <definedName name="RedFlag_203">#REF!</definedName>
    <definedName name="RedFlag_21" localSheetId="0">#REF!</definedName>
    <definedName name="RedFlag_21">#REF!</definedName>
    <definedName name="RedFlag_22" localSheetId="0">#REF!</definedName>
    <definedName name="RedFlag_22">#REF!</definedName>
    <definedName name="RedFlag_23" localSheetId="0">#REF!</definedName>
    <definedName name="RedFlag_23">#REF!</definedName>
    <definedName name="RedFlag_25" localSheetId="0">#REF!</definedName>
    <definedName name="RedFlag_25">#REF!</definedName>
    <definedName name="RedFlag_26" localSheetId="0">#REF!</definedName>
    <definedName name="RedFlag_26">#REF!</definedName>
    <definedName name="RedFlag_27" localSheetId="0">#REF!</definedName>
    <definedName name="RedFlag_27">#REF!</definedName>
    <definedName name="RedFlag_28" localSheetId="0">#REF!</definedName>
    <definedName name="RedFlag_28">#REF!</definedName>
    <definedName name="RedFlag_29" localSheetId="0">#REF!</definedName>
    <definedName name="RedFlag_29">#REF!</definedName>
    <definedName name="RedFlag_30" localSheetId="0">#REF!</definedName>
    <definedName name="RedFlag_30">#REF!</definedName>
    <definedName name="RedFlag_3011" localSheetId="0">#REF!</definedName>
    <definedName name="RedFlag_3011">#REF!</definedName>
    <definedName name="RedFlag_31" localSheetId="0">#REF!</definedName>
    <definedName name="RedFlag_31">#REF!</definedName>
    <definedName name="RedFlag_32" localSheetId="0">#REF!</definedName>
    <definedName name="RedFlag_32">#REF!</definedName>
    <definedName name="RedFlag_33" localSheetId="0">#REF!</definedName>
    <definedName name="RedFlag_33">#REF!</definedName>
    <definedName name="RedFlag_34" localSheetId="0">#REF!</definedName>
    <definedName name="RedFlag_34">#REF!</definedName>
    <definedName name="RedFlag_35" localSheetId="0">#REF!</definedName>
    <definedName name="RedFlag_35">#REF!</definedName>
    <definedName name="RedFlag_36" localSheetId="0">#REF!</definedName>
    <definedName name="RedFlag_36">#REF!</definedName>
    <definedName name="RedFlag_37" localSheetId="0">#REF!</definedName>
    <definedName name="RedFlag_37">#REF!</definedName>
    <definedName name="RedFlag_38" localSheetId="0">#REF!</definedName>
    <definedName name="RedFlag_38">#REF!</definedName>
    <definedName name="RedFlag_39" localSheetId="0">#REF!</definedName>
    <definedName name="RedFlag_39">#REF!</definedName>
    <definedName name="RedFlag_40" localSheetId="0">#REF!</definedName>
    <definedName name="RedFlag_40">#REF!</definedName>
    <definedName name="RedFlag_41" localSheetId="0">#REF!</definedName>
    <definedName name="RedFlag_41">#REF!</definedName>
    <definedName name="RedFlag_42" localSheetId="0">#REF!</definedName>
    <definedName name="RedFlag_42">#REF!</definedName>
    <definedName name="RedFlag_43" localSheetId="0">#REF!</definedName>
    <definedName name="RedFlag_43">#REF!</definedName>
    <definedName name="RedFlag_49" localSheetId="0">#REF!</definedName>
    <definedName name="RedFlag_49">#REF!</definedName>
    <definedName name="RedFlag_50" localSheetId="0">#REF!</definedName>
    <definedName name="RedFlag_50">#REF!</definedName>
    <definedName name="RedFlag_51" localSheetId="0">#REF!</definedName>
    <definedName name="RedFlag_51">#REF!</definedName>
    <definedName name="RedFlag_52" localSheetId="0">#REF!</definedName>
    <definedName name="RedFlag_52">#REF!</definedName>
    <definedName name="RedFlag_53" localSheetId="0">#REF!</definedName>
    <definedName name="RedFlag_53">#REF!</definedName>
    <definedName name="RedFlag_54" localSheetId="0">#REF!</definedName>
    <definedName name="RedFlag_54">#REF!</definedName>
    <definedName name="RedFlag_56" localSheetId="0">#REF!</definedName>
    <definedName name="RedFlag_56">#REF!</definedName>
    <definedName name="RedFlag_57" localSheetId="0">#REF!</definedName>
    <definedName name="RedFlag_57">#REF!</definedName>
    <definedName name="RedFlag_58" localSheetId="0">#REF!</definedName>
    <definedName name="RedFlag_58">#REF!</definedName>
    <definedName name="RedFlag_59" localSheetId="0">#REF!</definedName>
    <definedName name="RedFlag_59">#REF!</definedName>
    <definedName name="RedFlag_60" localSheetId="0">#REF!</definedName>
    <definedName name="RedFlag_60">#REF!</definedName>
    <definedName name="RedFlag_61" localSheetId="0">#REF!</definedName>
    <definedName name="RedFlag_61">#REF!</definedName>
    <definedName name="RedFlag_62" localSheetId="0">#REF!</definedName>
    <definedName name="RedFlag_62">#REF!</definedName>
    <definedName name="RedFlag_63" localSheetId="0">#REF!</definedName>
    <definedName name="RedFlag_63">#REF!</definedName>
    <definedName name="RedFlag_64" localSheetId="0">#REF!</definedName>
    <definedName name="RedFlag_64">#REF!</definedName>
    <definedName name="RedFlag_65" localSheetId="0">#REF!</definedName>
    <definedName name="RedFlag_65">#REF!</definedName>
    <definedName name="RedFlag_66" localSheetId="0">#REF!</definedName>
    <definedName name="RedFlag_66">#REF!</definedName>
    <definedName name="RedFlag_67" localSheetId="0">#REF!</definedName>
    <definedName name="RedFlag_67">#REF!</definedName>
    <definedName name="RedFlag_68" localSheetId="0">#REF!</definedName>
    <definedName name="RedFlag_68">#REF!</definedName>
    <definedName name="RedFlag_69" localSheetId="0">#REF!</definedName>
    <definedName name="RedFlag_69">#REF!</definedName>
    <definedName name="RedFlag_70" localSheetId="0">#REF!</definedName>
    <definedName name="RedFlag_70">#REF!</definedName>
    <definedName name="RedFlag_71" localSheetId="0">#REF!</definedName>
    <definedName name="RedFlag_71">#REF!</definedName>
    <definedName name="RedFlag_72" localSheetId="0">#REF!</definedName>
    <definedName name="RedFlag_72">#REF!</definedName>
    <definedName name="RedFlag_73" localSheetId="0">#REF!</definedName>
    <definedName name="RedFlag_73">#REF!</definedName>
    <definedName name="RedFlag_74" localSheetId="0">#REF!</definedName>
    <definedName name="RedFlag_74">#REF!</definedName>
    <definedName name="RedFlag_75" localSheetId="0">#REF!</definedName>
    <definedName name="RedFlag_75">#REF!</definedName>
    <definedName name="RedFlag_76" localSheetId="0">#REF!</definedName>
    <definedName name="RedFlag_76">#REF!</definedName>
    <definedName name="RedFlag_77" localSheetId="0">#REF!</definedName>
    <definedName name="RedFlag_77">#REF!</definedName>
    <definedName name="RedFlag_78" localSheetId="0">#REF!</definedName>
    <definedName name="RedFlag_78">#REF!</definedName>
    <definedName name="RedFlag_79" localSheetId="0">#REF!</definedName>
    <definedName name="RedFlag_79">#REF!</definedName>
    <definedName name="RedFlag_80" localSheetId="0">#REF!</definedName>
    <definedName name="RedFlag_80">#REF!</definedName>
    <definedName name="RedFlag_81" localSheetId="0">#REF!</definedName>
    <definedName name="RedFlag_81">#REF!</definedName>
    <definedName name="RedFlag_82" localSheetId="0">#REF!</definedName>
    <definedName name="RedFlag_82">#REF!</definedName>
    <definedName name="RedFlag_83" localSheetId="0">#REF!</definedName>
    <definedName name="RedFlag_83">#REF!</definedName>
    <definedName name="RedFlag_84" localSheetId="0">#REF!</definedName>
    <definedName name="RedFlag_84">#REF!</definedName>
    <definedName name="RedFlag_85" localSheetId="0">#REF!</definedName>
    <definedName name="RedFlag_85">#REF!</definedName>
    <definedName name="RedFlag_86" localSheetId="0">#REF!</definedName>
    <definedName name="RedFlag_86">#REF!</definedName>
    <definedName name="RedFlag_87" localSheetId="0">#REF!</definedName>
    <definedName name="RedFlag_87">#REF!</definedName>
    <definedName name="RedFlag_88" localSheetId="0">#REF!</definedName>
    <definedName name="RedFlag_88">#REF!</definedName>
    <definedName name="RedFlag_89" localSheetId="0">#REF!</definedName>
    <definedName name="RedFlag_89">#REF!</definedName>
    <definedName name="RedFlag_90" localSheetId="0">#REF!</definedName>
    <definedName name="RedFlag_90">#REF!</definedName>
    <definedName name="RedFlag_91" localSheetId="0">#REF!</definedName>
    <definedName name="RedFlag_91">#REF!</definedName>
    <definedName name="RedFlag_92" localSheetId="0">#REF!</definedName>
    <definedName name="RedFlag_92">#REF!</definedName>
    <definedName name="RedFlag_93" localSheetId="0">#REF!</definedName>
    <definedName name="RedFlag_93">#REF!</definedName>
    <definedName name="RedFlag_94" localSheetId="0">#REF!</definedName>
    <definedName name="RedFlag_94">#REF!</definedName>
    <definedName name="sda" localSheetId="0" hidden="1">{"'Lennar U.S. Partners'!$A$1:$N$53"}</definedName>
    <definedName name="sda">#REF!</definedName>
    <definedName name="specMTM" localSheetId="0">#REF!</definedName>
    <definedName name="specMTM">#REF!</definedName>
    <definedName name="Spot">[11]Portfolio!$F$15</definedName>
    <definedName name="StDenis">#N/A</definedName>
    <definedName name="StDenis_10">#N/A</definedName>
    <definedName name="StDenis_11">#N/A</definedName>
    <definedName name="StDenis_12">#N/A</definedName>
    <definedName name="StDenis_14">#N/A</definedName>
    <definedName name="StDenis_15">#N/A</definedName>
    <definedName name="StDenis_16">#N/A</definedName>
    <definedName name="StDenis_17">#N/A</definedName>
    <definedName name="StDenis_2">#N/A</definedName>
    <definedName name="StDenis_3">#N/A</definedName>
    <definedName name="StDenis_4">#N/A</definedName>
    <definedName name="StDenis_5">#N/A</definedName>
    <definedName name="StDenis_6">#N/A</definedName>
    <definedName name="StDenis_7">#N/A</definedName>
    <definedName name="StDenis_8">#N/A</definedName>
    <definedName name="StDenis_9">#N/A</definedName>
    <definedName name="Stop">#N/A</definedName>
    <definedName name="Stop_10">#N/A</definedName>
    <definedName name="Stop_11">#N/A</definedName>
    <definedName name="Stop_12">#N/A</definedName>
    <definedName name="Stop_14">#N/A</definedName>
    <definedName name="Stop_15">#N/A</definedName>
    <definedName name="Stop_16">#N/A</definedName>
    <definedName name="Stop_17">#N/A</definedName>
    <definedName name="Stop_2">#N/A</definedName>
    <definedName name="Stop_3">#N/A</definedName>
    <definedName name="Stop_4">#N/A</definedName>
    <definedName name="Stop_5">#N/A</definedName>
    <definedName name="Stop_6">#N/A</definedName>
    <definedName name="Stop_7">#N/A</definedName>
    <definedName name="Stop_8">#N/A</definedName>
    <definedName name="Stop_9">#N/A</definedName>
    <definedName name="TEHMTM" localSheetId="0">#REF!</definedName>
    <definedName name="TEHMTM">#REF!</definedName>
    <definedName name="template" localSheetId="0" hidden="1">{"'Lennar U.S. Partners'!$A$1:$N$53"}</definedName>
    <definedName name="template" hidden="1">{"'Lennar U.S. Partners'!$A$1:$N$53"}</definedName>
    <definedName name="test">#N/A</definedName>
    <definedName name="test_10">#N/A</definedName>
    <definedName name="test_11">#N/A</definedName>
    <definedName name="test_12">#N/A</definedName>
    <definedName name="test_14">#N/A</definedName>
    <definedName name="test_15">#N/A</definedName>
    <definedName name="test_16">#N/A</definedName>
    <definedName name="test_17">#N/A</definedName>
    <definedName name="test_2">#N/A</definedName>
    <definedName name="test_3">#N/A</definedName>
    <definedName name="test_4">#N/A</definedName>
    <definedName name="test_5">#N/A</definedName>
    <definedName name="test_6">#N/A</definedName>
    <definedName name="test_7">#N/A</definedName>
    <definedName name="test_8">#N/A</definedName>
    <definedName name="test_9">#N/A</definedName>
    <definedName name="test1">#N/A</definedName>
    <definedName name="test1_10">#N/A</definedName>
    <definedName name="test1_11">#N/A</definedName>
    <definedName name="test1_12">#N/A</definedName>
    <definedName name="test1_14">#N/A</definedName>
    <definedName name="test1_15">#N/A</definedName>
    <definedName name="test1_16">#N/A</definedName>
    <definedName name="test1_17">#N/A</definedName>
    <definedName name="test1_2">#N/A</definedName>
    <definedName name="test1_3">#N/A</definedName>
    <definedName name="test1_4">#N/A</definedName>
    <definedName name="test1_5">#N/A</definedName>
    <definedName name="test1_6">#N/A</definedName>
    <definedName name="test1_7">#N/A</definedName>
    <definedName name="test1_8">#N/A</definedName>
    <definedName name="test1_9">#N/A</definedName>
    <definedName name="test11" localSheetId="0" hidden="1">{#N/A,#N/A,FALSE,"Fund-II"}</definedName>
    <definedName name="test11" hidden="1">{#N/A,#N/A,FALSE,"Fund-II"}</definedName>
    <definedName name="Title">'[12]Fund IV Summary'!$C$1</definedName>
    <definedName name="tonitza">#REF!</definedName>
    <definedName name="tornado">#N/A</definedName>
    <definedName name="tornado_10">#N/A</definedName>
    <definedName name="tornado_11">#N/A</definedName>
    <definedName name="tornado_12">#N/A</definedName>
    <definedName name="tornado_14">#N/A</definedName>
    <definedName name="tornado_15">#N/A</definedName>
    <definedName name="tornado_16">#N/A</definedName>
    <definedName name="tornado_17">#N/A</definedName>
    <definedName name="tornado_2">#N/A</definedName>
    <definedName name="tornado_3">#N/A</definedName>
    <definedName name="tornado_4">#N/A</definedName>
    <definedName name="tornado_5">#N/A</definedName>
    <definedName name="tornado_6">#N/A</definedName>
    <definedName name="tornado_7">#N/A</definedName>
    <definedName name="tornado_8">#N/A</definedName>
    <definedName name="tornado_9">#N/A</definedName>
    <definedName name="Total_Cost" localSheetId="0">#REF!</definedName>
    <definedName name="Total_Cost">#REF!</definedName>
    <definedName name="Total_Population" localSheetId="0">'[2]Module 6_Condensed Budget'!#REF!</definedName>
    <definedName name="Total_Population">'[3]Module 6_Condensed Budget'!#REF!</definedName>
    <definedName name="Total_Print">'[13]ROLLUP _ Fund II'!$C$1:$L$17</definedName>
    <definedName name="Transp_CF">#REF!</definedName>
    <definedName name="wrn.892A._.II." localSheetId="0" hidden="1">{#N/A,#N/A,FALSE,"Fund-II"}</definedName>
    <definedName name="wrn.892A._.II." hidden="1">{#N/A,#N/A,FALSE,"Fund-II"}</definedName>
    <definedName name="wrn.892B._.II." localSheetId="0" hidden="1">{#N/A,#N/A,FALSE,"Fund-II"}</definedName>
    <definedName name="wrn.892B._.II." hidden="1">{#N/A,#N/A,FALSE,"Fund-II"}</definedName>
    <definedName name="wrn.892C._.II." localSheetId="0" hidden="1">{#N/A,#N/A,FALSE,"Fund-II"}</definedName>
    <definedName name="wrn.892C._.II." hidden="1">{#N/A,#N/A,FALSE,"Fund-II"}</definedName>
    <definedName name="wrn.coII._.I." localSheetId="0" hidden="1">{#N/A,#N/A,FALSE,"Fund-I"}</definedName>
    <definedName name="wrn.coII._.I." hidden="1">{#N/A,#N/A,FALSE,"Fund-I"}</definedName>
    <definedName name="wrn.CoIV._.II." localSheetId="0" hidden="1">{#N/A,#N/A,FALSE,"Fund-II"}</definedName>
    <definedName name="wrn.CoIV._.II." hidden="1">{#N/A,#N/A,FALSE,"Fund-II"}</definedName>
    <definedName name="wrn.Investors._.II." localSheetId="0" hidden="1">{#N/A,#N/A,FALSE,"Fund-II"}</definedName>
    <definedName name="wrn.Investors._.II." hidden="1">{#N/A,#N/A,FALSE,"Fund-II"}</definedName>
    <definedName name="wrn.Kuwait._.1." localSheetId="0" hidden="1">{#N/A,#N/A,FALSE,"Fund-I"}</definedName>
    <definedName name="wrn.Kuwait._.1." hidden="1">{#N/A,#N/A,FALSE,"Fund-I"}</definedName>
    <definedName name="x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E41" i="1"/>
  <c r="D41" i="1"/>
  <c r="C41" i="1"/>
  <c r="E40" i="1"/>
  <c r="D40" i="1"/>
  <c r="C40" i="1"/>
  <c r="N40" i="1" s="1"/>
  <c r="E39" i="1"/>
  <c r="D39" i="1"/>
  <c r="C39" i="1"/>
  <c r="N39" i="1" s="1"/>
  <c r="N42" i="1" s="1"/>
  <c r="E38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R26" i="1"/>
  <c r="Q26" i="1"/>
  <c r="Q24" i="1" s="1"/>
  <c r="P26" i="1"/>
  <c r="O26" i="1"/>
  <c r="O24" i="1" s="1"/>
  <c r="N26" i="1"/>
  <c r="M26" i="1"/>
  <c r="L26" i="1"/>
  <c r="K26" i="1"/>
  <c r="J26" i="1"/>
  <c r="I26" i="1"/>
  <c r="H26" i="1"/>
  <c r="G26" i="1"/>
  <c r="F26" i="1"/>
  <c r="R25" i="1"/>
  <c r="R24" i="1" s="1"/>
  <c r="Q25" i="1"/>
  <c r="P25" i="1"/>
  <c r="P24" i="1" s="1"/>
  <c r="O25" i="1"/>
  <c r="N25" i="1"/>
  <c r="N24" i="1" s="1"/>
  <c r="M25" i="1"/>
  <c r="M24" i="1" s="1"/>
  <c r="L25" i="1"/>
  <c r="L24" i="1" s="1"/>
  <c r="K25" i="1"/>
  <c r="K24" i="1" s="1"/>
  <c r="J25" i="1"/>
  <c r="J24" i="1" s="1"/>
  <c r="I25" i="1"/>
  <c r="I24" i="1" s="1"/>
  <c r="H25" i="1"/>
  <c r="H24" i="1" s="1"/>
  <c r="G25" i="1"/>
  <c r="G24" i="1" s="1"/>
  <c r="F25" i="1"/>
  <c r="F24" i="1" s="1"/>
  <c r="F28" i="1" s="1"/>
  <c r="C23" i="1"/>
  <c r="E22" i="1"/>
  <c r="E23" i="1" s="1"/>
  <c r="D22" i="1"/>
  <c r="D23" i="1" s="1"/>
  <c r="C22" i="1"/>
  <c r="F22" i="1" s="1"/>
  <c r="G21" i="1"/>
  <c r="H21" i="1" s="1"/>
  <c r="I21" i="1" s="1"/>
  <c r="J21" i="1" s="1"/>
  <c r="K21" i="1" s="1"/>
  <c r="L21" i="1" s="1"/>
  <c r="M21" i="1" s="1"/>
  <c r="H20" i="1"/>
  <c r="I20" i="1" s="1"/>
  <c r="J20" i="1" s="1"/>
  <c r="K20" i="1" s="1"/>
  <c r="L20" i="1" s="1"/>
  <c r="M20" i="1" s="1"/>
  <c r="G20" i="1"/>
  <c r="N21" i="1" l="1"/>
  <c r="O21" i="1" s="1"/>
  <c r="C35" i="1"/>
  <c r="C38" i="1"/>
  <c r="N20" i="1"/>
  <c r="O20" i="1" s="1"/>
  <c r="C34" i="1"/>
  <c r="D38" i="1"/>
  <c r="F23" i="1"/>
  <c r="G22" i="1"/>
  <c r="G28" i="1"/>
  <c r="D35" i="1" l="1"/>
  <c r="P21" i="1"/>
  <c r="D34" i="1"/>
  <c r="P20" i="1"/>
  <c r="G23" i="1"/>
  <c r="H22" i="1"/>
  <c r="I22" i="1" l="1"/>
  <c r="H23" i="1"/>
  <c r="H28" i="1"/>
  <c r="Q20" i="1"/>
  <c r="R20" i="1" s="1"/>
  <c r="E34" i="1"/>
  <c r="Q21" i="1"/>
  <c r="R21" i="1" s="1"/>
  <c r="E35" i="1"/>
  <c r="J22" i="1" l="1"/>
  <c r="I23" i="1"/>
  <c r="I28" i="1"/>
  <c r="K22" i="1" l="1"/>
  <c r="J23" i="1"/>
  <c r="J28" i="1"/>
  <c r="L22" i="1" l="1"/>
  <c r="K23" i="1"/>
  <c r="K28" i="1"/>
  <c r="M22" i="1" l="1"/>
  <c r="L23" i="1"/>
  <c r="L28" i="1"/>
  <c r="M23" i="1" l="1"/>
  <c r="C37" i="1" s="1"/>
  <c r="N22" i="1"/>
  <c r="C36" i="1"/>
  <c r="M28" i="1"/>
  <c r="O22" i="1" l="1"/>
  <c r="N23" i="1"/>
  <c r="N28" i="1"/>
  <c r="O23" i="1" l="1"/>
  <c r="D37" i="1" s="1"/>
  <c r="P22" i="1"/>
  <c r="D36" i="1"/>
  <c r="O28" i="1"/>
  <c r="C42" i="1" s="1"/>
  <c r="E36" i="1" l="1"/>
  <c r="Q22" i="1"/>
  <c r="P23" i="1"/>
  <c r="E37" i="1" s="1"/>
  <c r="P28" i="1"/>
  <c r="D42" i="1" s="1"/>
  <c r="R22" i="1" l="1"/>
  <c r="Q23" i="1"/>
  <c r="Q28" i="1"/>
  <c r="R23" i="1" l="1"/>
  <c r="R28" i="1"/>
</calcChain>
</file>

<file path=xl/sharedStrings.xml><?xml version="1.0" encoding="utf-8"?>
<sst xmlns="http://schemas.openxmlformats.org/spreadsheetml/2006/main" count="36" uniqueCount="25">
  <si>
    <t>ROMANIA</t>
  </si>
  <si>
    <t xml:space="preserve">          JUDETUL ARGES</t>
  </si>
  <si>
    <t>Anexa 1.3</t>
  </si>
  <si>
    <t>COMUNA CORBENI</t>
  </si>
  <si>
    <t>CALCULUL GRADULUI DE INDATORARE</t>
  </si>
  <si>
    <t>a bugetului local al Comunei 23 August in urma contractarii de finantari rambursabile pe baza datelor extrase din bugetul local</t>
  </si>
  <si>
    <t>Nr. Crt.</t>
  </si>
  <si>
    <t>Denumirea indicatorilor</t>
  </si>
  <si>
    <t>Executie buget local la 31.12.2022</t>
  </si>
  <si>
    <t>Executie buget local la 31.12.2023</t>
  </si>
  <si>
    <t>Executie buget local la 31.12.2024</t>
  </si>
  <si>
    <t>Buget local estimat pentru anul</t>
  </si>
  <si>
    <t>A</t>
  </si>
  <si>
    <t xml:space="preserve">Venituri proprii </t>
  </si>
  <si>
    <t>Limita de indatorare 30% din venituri proprii</t>
  </si>
  <si>
    <t>Serviciul anual al datoriei publice locale</t>
  </si>
  <si>
    <t>Rambursare</t>
  </si>
  <si>
    <t>Dobanzi</t>
  </si>
  <si>
    <t>Comisioane</t>
  </si>
  <si>
    <t>Gradul de indatorare - in % (serviciul anual al datoriei/ venituri proprii*100)</t>
  </si>
  <si>
    <t>Date financiare valabile la 04.03.2025</t>
  </si>
  <si>
    <t>ORDONATOR PRINCIPAL DE CREDITE</t>
  </si>
  <si>
    <t>CONTABIL SEF</t>
  </si>
  <si>
    <t>Primar</t>
  </si>
  <si>
    <t>Mitrana Mugurel Viorel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</si>
</sst>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 applyAlignment="1">
      <alignment vertical="center" wrapText="1"/>
    </xf>
    <xf numFmtId="0" fontId="2" fillId="0" borderId="0" xfId="2" applyFont="1" applyAlignment="1">
      <alignment horizontal="center"/>
    </xf>
    <xf numFmtId="0" fontId="1" fillId="0" borderId="0" xfId="2"/>
    <xf numFmtId="0" fontId="1" fillId="0" borderId="0" xfId="1"/>
    <xf numFmtId="0" fontId="2" fillId="0" borderId="0" xfId="1" applyFont="1"/>
    <xf numFmtId="0" fontId="1" fillId="0" borderId="0" xfId="1" applyAlignment="1">
      <alignment horizontal="left" indent="9"/>
    </xf>
    <xf numFmtId="0" fontId="1" fillId="0" borderId="0" xfId="1" applyAlignment="1">
      <alignment horizontal="center" wrapText="1"/>
    </xf>
    <xf numFmtId="43" fontId="1" fillId="0" borderId="0" xfId="1" applyNumberFormat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wrapText="1"/>
    </xf>
    <xf numFmtId="0" fontId="1" fillId="0" borderId="2" xfId="1" applyBorder="1" applyAlignment="1">
      <alignment horizont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top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wrapText="1"/>
    </xf>
    <xf numFmtId="0" fontId="1" fillId="0" borderId="1" xfId="1" applyBorder="1"/>
    <xf numFmtId="43" fontId="1" fillId="0" borderId="1" xfId="1" applyNumberFormat="1" applyBorder="1"/>
    <xf numFmtId="0" fontId="1" fillId="0" borderId="1" xfId="1" applyBorder="1" applyAlignment="1" applyProtection="1">
      <alignment wrapText="1"/>
      <protection locked="0"/>
    </xf>
    <xf numFmtId="10" fontId="1" fillId="0" borderId="1" xfId="3" applyNumberFormat="1" applyFont="1" applyBorder="1"/>
    <xf numFmtId="0" fontId="3" fillId="0" borderId="0" xfId="1" applyFont="1"/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7" xfId="1" applyBorder="1" applyAlignment="1">
      <alignment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1" xfId="1" applyBorder="1" applyAlignment="1">
      <alignment horizontal="center"/>
    </xf>
    <xf numFmtId="0" fontId="1" fillId="2" borderId="11" xfId="1" applyFill="1" applyBorder="1" applyAlignment="1">
      <alignment horizontal="center"/>
    </xf>
    <xf numFmtId="0" fontId="1" fillId="0" borderId="6" xfId="1" applyBorder="1" applyAlignment="1">
      <alignment horizontal="center"/>
    </xf>
    <xf numFmtId="43" fontId="1" fillId="0" borderId="0" xfId="1" applyNumberFormat="1"/>
    <xf numFmtId="0" fontId="1" fillId="0" borderId="1" xfId="1" applyBorder="1" applyAlignment="1">
      <alignment horizontal="center"/>
    </xf>
    <xf numFmtId="43" fontId="1" fillId="0" borderId="6" xfId="1" applyNumberFormat="1" applyBorder="1"/>
    <xf numFmtId="10" fontId="1" fillId="0" borderId="6" xfId="3" applyNumberFormat="1" applyFont="1" applyBorder="1"/>
    <xf numFmtId="0" fontId="1" fillId="0" borderId="0" xfId="1" applyAlignment="1">
      <alignment horizontal="center"/>
    </xf>
    <xf numFmtId="0" fontId="1" fillId="0" borderId="0" xfId="1" applyAlignment="1">
      <alignment horizontal="center" vertical="top"/>
    </xf>
    <xf numFmtId="0" fontId="1" fillId="0" borderId="0" xfId="1" applyAlignment="1">
      <alignment horizontal="center" vertical="top"/>
    </xf>
    <xf numFmtId="0" fontId="1" fillId="0" borderId="0" xfId="1" applyAlignment="1">
      <alignment horizontal="center"/>
    </xf>
  </cellXfs>
  <cellStyles count="4">
    <cellStyle name="Normal" xfId="0" builtinId="0"/>
    <cellStyle name="Normal_Anexa 1.3 - SG Calcul grd.indt 12.04.2010" xfId="1" xr:uid="{4F26A56E-22C0-4735-AF15-9BDC08E744FC}"/>
    <cellStyle name="Normal_Anexa 1.4 - SG Serviciul Datoriei Publice 12.04.2010" xfId="2" xr:uid="{D0965A9F-0CBF-48A7-AAAB-5DDEA8972F57}"/>
    <cellStyle name="Percent_Anexa 1.3 - SG Calcul grd.indt 12.04.2010" xfId="3" xr:uid="{9AA12734-DC60-494E-BAFA-0448ECF5A3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728942</xdr:colOff>
      <xdr:row>1</xdr:row>
      <xdr:rowOff>10087</xdr:rowOff>
    </xdr:from>
    <xdr:to>
      <xdr:col>1</xdr:col>
      <xdr:colOff>1433792</xdr:colOff>
      <xdr:row>5</xdr:row>
      <xdr:rowOff>77883</xdr:rowOff>
    </xdr:to>
    <xdr:pic>
      <xdr:nvPicPr>
        <xdr:cNvPr id="2" name="Picture 1" descr="Description: Description: stema Botoroaga">
          <a:extLst>
            <a:ext uri="{FF2B5EF4-FFF2-40B4-BE49-F238E27FC236}">
              <a16:creationId xmlns:a16="http://schemas.microsoft.com/office/drawing/2014/main" id="{BC3CD8A0-3D75-493C-90AA-E2351EBA8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982" y="177727"/>
          <a:ext cx="704850" cy="1012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ADU\RADU%20SERV\primarii\23%20AUGUST\DOCUMENTE\Calcul%20grad_23%20august%20incl%20refinantare_03.03.25.xlsx" TargetMode="External"/><Relationship Id="rId1" Type="http://schemas.openxmlformats.org/officeDocument/2006/relationships/externalLinkPath" Target="Calcul%20grad_23%20august%20incl%20refinantare_03.03.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k%20birnbaum/Desktop/BaiaMareenglexe/Romanian%20Financial%20Analysis%20Mode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Swaps%20Marketing/Ted%20Mermel/MTM%20stuff/MSREF/F4%20MSREF%20JPY%201_31_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DOCUME~1/munday/LOCALS~1/Temp/final%2012-31-02%20fund%20iv%20internatio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TEMP/TEMP/TEMP/Asset%20Tracking%20Europ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odeling\Bacau-primaria\Bacau%20finalizate\Prezentari%20municipalitati\desktop%20vechi\municipalitati\Tg.Mures\Credit%20analysis%20model%20TgMures%203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bookworld\publicfull\modeling\Bacau-primaria\Bacau%20finalizate\Prezentari%20municipalitati\desktop%20vechi\municipalitati\Tg.Mures\Credit%20analysis%20model%20TgMures%203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Swaps%20Marketing/Ted%20Mermel/MTM%20stuff/MSREF/F4%20MSREF%20KRW%201_31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odeling\Piatr%20Neamt%20City\Piatra%20Neamt%20modelare%20finalizata\Piatra%20Neamt%20rapoarte%20finalizate%20FINAL\PiatraNeamt%20-%202006%20raport%20R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hai%20Tudorancea/AppData/Local/Microsoft/Windows/Temporary%20Internet%20Files/OLK7CD/Piatra%20Neamt%20modelare%20finalizata/Piatra%20Neamt%20rapoarte%20finalizate%20FINAL/PiatraNeamt%20-%202006%20raport%20R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a/InvestitiiPS1/2009/R6_18august/Diana/InvestitiiPS1/2005/Rectificare_09dec05/BugetLocal_R9_22dec05/2002/Rectificare5_decVirare2/Autofinantare_nov/A_ANEXA3_nov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banking/Tadavarthy/New/Domestic_New/Inputs(Intl&amp;Dom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ADU%2025.05.2017/radu%2025.04.206/primarii/ARHIVA/sinaia/CREDIT%202017/Grafic%20Sina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 com"/>
      <sheetName val="2023 com"/>
      <sheetName val="2024 com"/>
      <sheetName val="grad indatorare"/>
      <sheetName val="credit cec"/>
      <sheetName val="credit  NOU"/>
      <sheetName val="anexa 1.3"/>
      <sheetName val="credit refinantare"/>
      <sheetName val="centralizare"/>
      <sheetName val="SD techirg 10 ani"/>
      <sheetName val="anexa 1.4"/>
    </sheetNames>
    <sheetDataSet>
      <sheetData sheetId="0"/>
      <sheetData sheetId="1"/>
      <sheetData sheetId="2"/>
      <sheetData sheetId="3">
        <row r="18">
          <cell r="C18">
            <v>8485300.9000000022</v>
          </cell>
          <cell r="D18">
            <v>9804481.5999999996</v>
          </cell>
          <cell r="E18">
            <v>10504303.48</v>
          </cell>
        </row>
      </sheetData>
      <sheetData sheetId="4"/>
      <sheetData sheetId="5"/>
      <sheetData sheetId="6"/>
      <sheetData sheetId="7"/>
      <sheetData sheetId="8">
        <row r="15">
          <cell r="D15">
            <v>271.07121126760558</v>
          </cell>
          <cell r="E15">
            <v>742.14242253521115</v>
          </cell>
          <cell r="F15">
            <v>1022.1424225352112</v>
          </cell>
          <cell r="G15">
            <v>1022.1424225352112</v>
          </cell>
          <cell r="H15">
            <v>1142.1424225352112</v>
          </cell>
          <cell r="I15">
            <v>1262.1424225352112</v>
          </cell>
          <cell r="J15">
            <v>1382.1424225352112</v>
          </cell>
          <cell r="K15">
            <v>1502.1424225352112</v>
          </cell>
          <cell r="L15">
            <v>1622.1424225352112</v>
          </cell>
          <cell r="M15">
            <v>1742.1424225352112</v>
          </cell>
          <cell r="N15">
            <v>1862.1424225352112</v>
          </cell>
          <cell r="O15">
            <v>1982.1424225352112</v>
          </cell>
          <cell r="P15">
            <v>860.71414084507046</v>
          </cell>
        </row>
        <row r="16">
          <cell r="D16">
            <v>263.18470811560246</v>
          </cell>
          <cell r="E16">
            <v>997.74703927588394</v>
          </cell>
          <cell r="F16">
            <v>1236.8416389669633</v>
          </cell>
          <cell r="G16">
            <v>1155.4168847199051</v>
          </cell>
          <cell r="H16">
            <v>1062.9264022380114</v>
          </cell>
          <cell r="I16">
            <v>963.73988248464684</v>
          </cell>
          <cell r="J16">
            <v>854.61319606461575</v>
          </cell>
          <cell r="K16">
            <v>737.6901164184344</v>
          </cell>
          <cell r="L16">
            <v>606.53932322455353</v>
          </cell>
          <cell r="M16">
            <v>467.59213680452211</v>
          </cell>
          <cell r="N16">
            <v>318.70478371782423</v>
          </cell>
          <cell r="O16">
            <v>160.48494811696349</v>
          </cell>
          <cell r="P16">
            <v>14.65007193896697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</sheetData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  <sheetName val="Sheet 2"/>
      <sheetName val="Sheet 3"/>
      <sheetName val="Sheet 4"/>
      <sheetName val="Sheet 5"/>
      <sheetName val="Date"/>
      <sheetName val="&quot;Cash Flow&quot;"/>
      <sheetName val="Bilant"/>
      <sheetName val="PIC"/>
      <sheetName val="Previziuni"/>
      <sheetName val="Ipoteze"/>
      <sheetName val="Tendinte"/>
      <sheetName val="Definitii"/>
      <sheetName val="_Cash Flo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C3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folio"/>
      <sheetName val="MTM"/>
      <sheetName val="Vol Sheet"/>
      <sheetName val="Spot Chart"/>
      <sheetName val="Chart1"/>
      <sheetName val="Time Chart"/>
      <sheetName val="Chart2"/>
      <sheetName val="Spot Vol Chart"/>
      <sheetName val="Chart3"/>
      <sheetName val="RR Chart"/>
      <sheetName val="Flexi Chart"/>
      <sheetName val="VegaBucket Chart"/>
      <sheetName val="Spot &amp; Constants"/>
      <sheetName val="Dialog1"/>
      <sheetName val="Dialog2"/>
      <sheetName val="WizSheet"/>
      <sheetName val="OptWiz1"/>
      <sheetName val="OW1Mod"/>
      <sheetName val="OptWiz2"/>
      <sheetName val="OW2Mod"/>
      <sheetName val="OptWiz3"/>
      <sheetName val="OW3Mod"/>
      <sheetName val="OptWiz4"/>
      <sheetName val="OW4Mod"/>
      <sheetName val="Solve"/>
      <sheetName val="Trader Vols"/>
      <sheetName val="MainScript"/>
      <sheetName val="VolModule"/>
      <sheetName val="DlgScript"/>
      <sheetName val="VegaMatch"/>
      <sheetName val="Module1"/>
      <sheetName val="Module2"/>
      <sheetName val="LogContract"/>
    </sheetNames>
    <sheetDataSet>
      <sheetData sheetId="0" refreshError="1">
        <row r="15">
          <cell r="F15">
            <v>133.78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 IV Summary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LUP _ Fund II"/>
      <sheetName val="Instructions"/>
      <sheetName val="KEY"/>
      <sheetName val="Summary - By Fund"/>
      <sheetName val="Summary - By Type"/>
      <sheetName val="Summary - By Country"/>
      <sheetName val="ROLLUP - Fund I"/>
      <sheetName val="ROLLUP - Fund II"/>
      <sheetName val="ROLLUP-Fund III"/>
      <sheetName val="ROLLUP - Fund IV"/>
      <sheetName val="Chart III"/>
      <sheetName val="Appold"/>
      <sheetName val="CV Solaia"/>
      <sheetName val="CV Cometa"/>
      <sheetName val="Carosib"/>
      <sheetName val="CV Iron-Fonspa"/>
      <sheetName val="Barbaresco"/>
      <sheetName val="MSC Hold "/>
      <sheetName val="ImmoUno"/>
      <sheetName val="Immobil Due"/>
      <sheetName val="MSMC Tre"/>
      <sheetName val="Parnasi"/>
      <sheetName val="RCS"/>
      <sheetName val="Birmann"/>
      <sheetName val="Ausone"/>
      <sheetName val="St Denis"/>
      <sheetName val="Vincennes#2"/>
      <sheetName val="Petrus"/>
      <sheetName val="MSCG"/>
      <sheetName val="Bercy Expo"/>
      <sheetName val="Wellington"/>
      <sheetName val="Punch Taverns"/>
      <sheetName val="ImmoScout"/>
      <sheetName val="MetroNexus"/>
      <sheetName val="Recoletos"/>
      <sheetName val="Ortega"/>
      <sheetName val="Fleming"/>
      <sheetName val="GEMS"/>
      <sheetName val="Semapa"/>
      <sheetName val="Domovial"/>
      <sheetName val="Montparnasse"/>
      <sheetName val="Alban Gate UK"/>
      <sheetName val="India Docks UK"/>
      <sheetName val="Capitole"/>
      <sheetName val="Wigmore"/>
      <sheetName val="Chart -Acqu-dispo Europe"/>
      <sheetName val="Millennium"/>
      <sheetName val="Margaux"/>
      <sheetName val="Berkeley"/>
      <sheetName val="Corton"/>
      <sheetName val="MSMC-Luce"/>
      <sheetName val="Banca di Roma"/>
      <sheetName val="RAS Portfolio"/>
      <sheetName val="Do Not Print ROLLUP  Fund I LC"/>
      <sheetName val="Do Not Print ROLLUP  Fund II LC"/>
      <sheetName val="Do Not Print ROLLUP Fund III LC"/>
      <sheetName val="Do Not Print ROLLUP  Fund IV 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 6_Condensed Budge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 6_Condensed Budget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folio"/>
      <sheetName val="Sheet1"/>
      <sheetName val="Vol Sheet"/>
      <sheetName val="Spot Chart"/>
      <sheetName val="Chart1"/>
      <sheetName val="Time Chart"/>
      <sheetName val="Chart2"/>
      <sheetName val="Spot Vol Chart"/>
      <sheetName val="Chart3"/>
      <sheetName val="RR Chart"/>
      <sheetName val="Flexi Chart"/>
      <sheetName val="VegaBucket Chart"/>
      <sheetName val="Spot &amp; Constants"/>
      <sheetName val="Dialog1"/>
      <sheetName val="Dialog2"/>
      <sheetName val="WizSheet"/>
      <sheetName val="OptWiz1"/>
      <sheetName val="OW1Mod"/>
      <sheetName val="OptWiz2"/>
      <sheetName val="OW2Mod"/>
      <sheetName val="OptWiz3"/>
      <sheetName val="OW3Mod"/>
      <sheetName val="OptWiz4"/>
      <sheetName val="OW4Mod"/>
      <sheetName val="Solve"/>
      <sheetName val="Trader Vols"/>
      <sheetName val="MainScript"/>
      <sheetName val="VolModule"/>
      <sheetName val="DlgScript"/>
      <sheetName val="VegaMatch"/>
      <sheetName val="Module1"/>
      <sheetName val="Module2"/>
      <sheetName val="LogContract"/>
    </sheetNames>
    <sheetDataSet>
      <sheetData sheetId="0">
        <row r="15">
          <cell r="F15">
            <v>1314.4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uprins"/>
      <sheetName val="Consiliul Local"/>
      <sheetName val="Economico-Administrativ"/>
      <sheetName val="Rezumat"/>
      <sheetName val="Graph V_C"/>
      <sheetName val="Evolutie venituri"/>
      <sheetName val="Venituri detalii"/>
      <sheetName val="Evolutie cheltuieli"/>
      <sheetName val="Cheltuieli detalii"/>
      <sheetName val="Balanta V_C"/>
      <sheetName val="Ratio"/>
      <sheetName val="Serviciul Datoriei"/>
      <sheetName val="Glosar de termeni"/>
      <sheetName val="Disclaimer"/>
      <sheetName val="Evolutie V_C 2003_200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uprins"/>
      <sheetName val="Consiliul Local"/>
      <sheetName val="Economico-Administrativ"/>
      <sheetName val="Graph V_C"/>
      <sheetName val="Evolutie venituri"/>
      <sheetName val="Venituri detalii"/>
      <sheetName val="Evolutie cheltuieli"/>
      <sheetName val="Cheltuieli detalii"/>
      <sheetName val="Balanta V_C"/>
      <sheetName val="Ratio"/>
      <sheetName val="Serviciul Datoriei"/>
      <sheetName val="Glosar de termeni"/>
      <sheetName val="Disclaimer"/>
      <sheetName val="Evolutie V_C 2003_2007 "/>
      <sheetName val="Rezu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_AUTO"/>
      <sheetName val="ps1"/>
      <sheetName val="adp"/>
      <sheetName val="ExtraScoli"/>
      <sheetName val="invatamant"/>
    </sheetNames>
    <sheetDataSet>
      <sheetData sheetId="0" refreshError="1"/>
      <sheetData sheetId="1" refreshError="1"/>
      <sheetData sheetId="2" refreshError="1"/>
      <sheetData sheetId="3">
        <row r="150">
          <cell r="B150" t="str">
            <v>NUCLEUL "SFANTUL SAVA"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Print Macros"/>
    </sheetNames>
    <sheetDataSet>
      <sheetData sheetId="0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P"/>
      <sheetName val="SME"/>
      <sheetName val="Insurance"/>
      <sheetName val="SOV"/>
      <sheetName val="FI"/>
      <sheetName val="LRG"/>
      <sheetName val="none"/>
      <sheetName val="Params"/>
      <sheetName val="Basel II Eligible Collateral"/>
      <sheetName val="calculation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2.5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3A596-B83D-4A0F-8604-A877D66009A9}">
  <dimension ref="A2:R47"/>
  <sheetViews>
    <sheetView tabSelected="1" view="pageBreakPreview" topLeftCell="A10" zoomScale="85" zoomScaleSheetLayoutView="85" workbookViewId="0">
      <selection activeCell="B47" sqref="B47:C47"/>
    </sheetView>
  </sheetViews>
  <sheetFormatPr defaultColWidth="10.6640625" defaultRowHeight="13.2" x14ac:dyDescent="0.25"/>
  <cols>
    <col min="1" max="1" width="4.6640625" style="1" customWidth="1"/>
    <col min="2" max="2" width="34.88671875" style="4" customWidth="1"/>
    <col min="3" max="3" width="13.6640625" style="4" customWidth="1"/>
    <col min="4" max="4" width="15.109375" style="4" customWidth="1"/>
    <col min="5" max="5" width="13.44140625" style="4" customWidth="1"/>
    <col min="6" max="16" width="12.109375" style="4" customWidth="1"/>
    <col min="17" max="17" width="13.33203125" style="4" bestFit="1" customWidth="1"/>
    <col min="18" max="18" width="10.6640625" style="4"/>
    <col min="19" max="20" width="13.6640625" style="4" bestFit="1" customWidth="1"/>
    <col min="21" max="21" width="12.33203125" style="4" bestFit="1" customWidth="1"/>
    <col min="22" max="16384" width="10.6640625" style="4"/>
  </cols>
  <sheetData>
    <row r="2" spans="1:16" ht="21" customHeight="1" x14ac:dyDescent="0.3">
      <c r="B2" s="2" t="s">
        <v>0</v>
      </c>
      <c r="C2" s="2"/>
      <c r="D2" s="2"/>
      <c r="E2" s="2"/>
      <c r="F2" s="2"/>
      <c r="G2" s="2"/>
      <c r="H2" s="3"/>
    </row>
    <row r="3" spans="1:16" ht="19.5" customHeight="1" x14ac:dyDescent="0.3">
      <c r="B3" s="2" t="s">
        <v>1</v>
      </c>
      <c r="C3" s="2"/>
      <c r="D3" s="2"/>
      <c r="E3" s="2"/>
      <c r="F3" s="2"/>
      <c r="G3" s="2"/>
      <c r="H3" s="2"/>
      <c r="L3" s="5" t="s">
        <v>2</v>
      </c>
      <c r="M3" s="5"/>
    </row>
    <row r="4" spans="1:16" ht="21" customHeight="1" x14ac:dyDescent="0.3">
      <c r="B4" s="2" t="s">
        <v>3</v>
      </c>
      <c r="C4" s="2"/>
      <c r="D4" s="2"/>
      <c r="E4" s="2"/>
      <c r="F4" s="2"/>
      <c r="G4" s="2"/>
      <c r="H4" s="2"/>
    </row>
    <row r="5" spans="1:16" x14ac:dyDescent="0.25">
      <c r="C5" s="6"/>
      <c r="D5" s="7"/>
      <c r="E5" s="7"/>
      <c r="F5" s="7"/>
      <c r="G5" s="7"/>
      <c r="H5" s="7"/>
    </row>
    <row r="6" spans="1:16" x14ac:dyDescent="0.25">
      <c r="D6" s="7"/>
      <c r="E6" s="7"/>
      <c r="F6" s="7"/>
      <c r="G6" s="7"/>
      <c r="H6" s="7"/>
    </row>
    <row r="7" spans="1:16" x14ac:dyDescent="0.25">
      <c r="D7" s="7"/>
      <c r="E7" s="7"/>
      <c r="F7" s="7"/>
      <c r="G7" s="7"/>
      <c r="H7" s="7"/>
    </row>
    <row r="8" spans="1:16" x14ac:dyDescent="0.25">
      <c r="D8" s="7"/>
      <c r="E8" s="7"/>
      <c r="F8" s="7"/>
      <c r="G8" s="7"/>
      <c r="H8" s="8"/>
    </row>
    <row r="9" spans="1:16" x14ac:dyDescent="0.25">
      <c r="D9" s="7"/>
      <c r="E9" s="7"/>
      <c r="F9" s="7"/>
      <c r="G9" s="7"/>
      <c r="H9" s="7"/>
    </row>
    <row r="10" spans="1:16" x14ac:dyDescent="0.25">
      <c r="D10" s="7"/>
      <c r="E10" s="7"/>
      <c r="F10" s="7"/>
      <c r="G10" s="7"/>
      <c r="H10" s="7"/>
    </row>
    <row r="11" spans="1:16" x14ac:dyDescent="0.25">
      <c r="D11" s="7"/>
      <c r="E11" s="7"/>
      <c r="F11" s="7"/>
      <c r="G11" s="7"/>
      <c r="H11" s="7"/>
    </row>
    <row r="12" spans="1:16" ht="17.399999999999999" x14ac:dyDescent="0.3">
      <c r="A12" s="9" t="s">
        <v>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6" ht="18" customHeight="1" x14ac:dyDescent="0.25">
      <c r="A13" s="10" t="s">
        <v>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2.7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2.75" hidden="1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7" spans="1:18" ht="12.75" customHeight="1" x14ac:dyDescent="0.25">
      <c r="A17" s="11" t="s">
        <v>6</v>
      </c>
      <c r="B17" s="12" t="s">
        <v>7</v>
      </c>
      <c r="C17" s="12" t="s">
        <v>8</v>
      </c>
      <c r="D17" s="12" t="s">
        <v>9</v>
      </c>
      <c r="E17" s="13" t="s">
        <v>10</v>
      </c>
      <c r="F17" s="14" t="s">
        <v>11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6"/>
    </row>
    <row r="18" spans="1:18" ht="26.25" customHeight="1" x14ac:dyDescent="0.25">
      <c r="A18" s="11"/>
      <c r="B18" s="12"/>
      <c r="C18" s="12"/>
      <c r="D18" s="12"/>
      <c r="E18" s="13"/>
      <c r="F18" s="17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9"/>
    </row>
    <row r="19" spans="1:18" x14ac:dyDescent="0.25">
      <c r="A19" s="11"/>
      <c r="B19" s="12"/>
      <c r="C19" s="12"/>
      <c r="D19" s="12"/>
      <c r="E19" s="13"/>
      <c r="F19" s="20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2"/>
    </row>
    <row r="20" spans="1:18" x14ac:dyDescent="0.25">
      <c r="A20" s="11"/>
      <c r="B20" s="12"/>
      <c r="C20" s="12"/>
      <c r="D20" s="12"/>
      <c r="E20" s="12"/>
      <c r="F20" s="23">
        <v>2025</v>
      </c>
      <c r="G20" s="23">
        <f>F20+1</f>
        <v>2026</v>
      </c>
      <c r="H20" s="23">
        <f t="shared" ref="H20:R21" si="0">G20+1</f>
        <v>2027</v>
      </c>
      <c r="I20" s="23">
        <f t="shared" si="0"/>
        <v>2028</v>
      </c>
      <c r="J20" s="23">
        <f t="shared" si="0"/>
        <v>2029</v>
      </c>
      <c r="K20" s="23">
        <f t="shared" si="0"/>
        <v>2030</v>
      </c>
      <c r="L20" s="23">
        <f t="shared" si="0"/>
        <v>2031</v>
      </c>
      <c r="M20" s="23">
        <f t="shared" si="0"/>
        <v>2032</v>
      </c>
      <c r="N20" s="23">
        <f t="shared" si="0"/>
        <v>2033</v>
      </c>
      <c r="O20" s="23">
        <f t="shared" si="0"/>
        <v>2034</v>
      </c>
      <c r="P20" s="23">
        <f t="shared" si="0"/>
        <v>2035</v>
      </c>
      <c r="Q20" s="23">
        <f t="shared" si="0"/>
        <v>2036</v>
      </c>
      <c r="R20" s="23">
        <f t="shared" si="0"/>
        <v>2037</v>
      </c>
    </row>
    <row r="21" spans="1:18" x14ac:dyDescent="0.25">
      <c r="A21" s="24">
        <v>0</v>
      </c>
      <c r="B21" s="25" t="s">
        <v>12</v>
      </c>
      <c r="C21" s="25">
        <v>1</v>
      </c>
      <c r="D21" s="25">
        <v>2</v>
      </c>
      <c r="E21" s="25">
        <v>3</v>
      </c>
      <c r="F21" s="25">
        <v>6</v>
      </c>
      <c r="G21" s="25">
        <f t="shared" ref="G21:M21" si="1">F21+1</f>
        <v>7</v>
      </c>
      <c r="H21" s="25">
        <f t="shared" si="1"/>
        <v>8</v>
      </c>
      <c r="I21" s="25">
        <f t="shared" si="1"/>
        <v>9</v>
      </c>
      <c r="J21" s="25">
        <f t="shared" si="1"/>
        <v>10</v>
      </c>
      <c r="K21" s="25">
        <f t="shared" si="1"/>
        <v>11</v>
      </c>
      <c r="L21" s="25">
        <f t="shared" si="1"/>
        <v>12</v>
      </c>
      <c r="M21" s="25">
        <f t="shared" si="1"/>
        <v>13</v>
      </c>
      <c r="N21" s="25">
        <f t="shared" si="0"/>
        <v>14</v>
      </c>
      <c r="O21" s="25">
        <f t="shared" si="0"/>
        <v>15</v>
      </c>
      <c r="P21" s="25">
        <f t="shared" si="0"/>
        <v>16</v>
      </c>
      <c r="Q21" s="25">
        <f t="shared" si="0"/>
        <v>17</v>
      </c>
      <c r="R21" s="25">
        <f t="shared" si="0"/>
        <v>18</v>
      </c>
    </row>
    <row r="22" spans="1:18" x14ac:dyDescent="0.25">
      <c r="A22" s="24">
        <v>1</v>
      </c>
      <c r="B22" s="26" t="s">
        <v>13</v>
      </c>
      <c r="C22" s="27">
        <f>'[1]grad indatorare'!C18/1000</f>
        <v>8485.300900000002</v>
      </c>
      <c r="D22" s="27">
        <f>'[1]grad indatorare'!D18/1000</f>
        <v>9804.4815999999992</v>
      </c>
      <c r="E22" s="27">
        <f>'[1]grad indatorare'!E18/1000</f>
        <v>10504.30348</v>
      </c>
      <c r="F22" s="27">
        <f>SUM($C$22:$E$22)/3</f>
        <v>9598.0286600000018</v>
      </c>
      <c r="G22" s="27">
        <f t="shared" ref="G22:R22" si="2">F22</f>
        <v>9598.0286600000018</v>
      </c>
      <c r="H22" s="27">
        <f t="shared" si="2"/>
        <v>9598.0286600000018</v>
      </c>
      <c r="I22" s="27">
        <f t="shared" si="2"/>
        <v>9598.0286600000018</v>
      </c>
      <c r="J22" s="27">
        <f t="shared" si="2"/>
        <v>9598.0286600000018</v>
      </c>
      <c r="K22" s="27">
        <f t="shared" si="2"/>
        <v>9598.0286600000018</v>
      </c>
      <c r="L22" s="27">
        <f t="shared" si="2"/>
        <v>9598.0286600000018</v>
      </c>
      <c r="M22" s="27">
        <f t="shared" si="2"/>
        <v>9598.0286600000018</v>
      </c>
      <c r="N22" s="27">
        <f t="shared" si="2"/>
        <v>9598.0286600000018</v>
      </c>
      <c r="O22" s="27">
        <f t="shared" si="2"/>
        <v>9598.0286600000018</v>
      </c>
      <c r="P22" s="27">
        <f t="shared" si="2"/>
        <v>9598.0286600000018</v>
      </c>
      <c r="Q22" s="27">
        <f t="shared" si="2"/>
        <v>9598.0286600000018</v>
      </c>
      <c r="R22" s="27">
        <f t="shared" si="2"/>
        <v>9598.0286600000018</v>
      </c>
    </row>
    <row r="23" spans="1:18" ht="26.4" x14ac:dyDescent="0.25">
      <c r="A23" s="24">
        <v>2</v>
      </c>
      <c r="B23" s="28" t="s">
        <v>14</v>
      </c>
      <c r="C23" s="27">
        <f>C22*0.3</f>
        <v>2545.5902700000006</v>
      </c>
      <c r="D23" s="27">
        <f>D22*0.3</f>
        <v>2941.3444799999997</v>
      </c>
      <c r="E23" s="27">
        <f>E22*0.3</f>
        <v>3151.2910440000001</v>
      </c>
      <c r="F23" s="27">
        <f t="shared" ref="F23:R23" si="3">F22*0.3</f>
        <v>2879.4085980000004</v>
      </c>
      <c r="G23" s="27">
        <f t="shared" si="3"/>
        <v>2879.4085980000004</v>
      </c>
      <c r="H23" s="27">
        <f t="shared" si="3"/>
        <v>2879.4085980000004</v>
      </c>
      <c r="I23" s="27">
        <f t="shared" si="3"/>
        <v>2879.4085980000004</v>
      </c>
      <c r="J23" s="27">
        <f t="shared" si="3"/>
        <v>2879.4085980000004</v>
      </c>
      <c r="K23" s="27">
        <f t="shared" si="3"/>
        <v>2879.4085980000004</v>
      </c>
      <c r="L23" s="27">
        <f t="shared" si="3"/>
        <v>2879.4085980000004</v>
      </c>
      <c r="M23" s="27">
        <f t="shared" si="3"/>
        <v>2879.4085980000004</v>
      </c>
      <c r="N23" s="27">
        <f t="shared" si="3"/>
        <v>2879.4085980000004</v>
      </c>
      <c r="O23" s="27">
        <f t="shared" si="3"/>
        <v>2879.4085980000004</v>
      </c>
      <c r="P23" s="27">
        <f t="shared" si="3"/>
        <v>2879.4085980000004</v>
      </c>
      <c r="Q23" s="27">
        <f t="shared" si="3"/>
        <v>2879.4085980000004</v>
      </c>
      <c r="R23" s="27">
        <f t="shared" si="3"/>
        <v>2879.4085980000004</v>
      </c>
    </row>
    <row r="24" spans="1:18" x14ac:dyDescent="0.25">
      <c r="A24" s="24">
        <v>3</v>
      </c>
      <c r="B24" s="28" t="s">
        <v>15</v>
      </c>
      <c r="C24" s="27"/>
      <c r="D24" s="27"/>
      <c r="E24" s="27"/>
      <c r="F24" s="27">
        <f>SUM(F25:F27)</f>
        <v>534.25591938320804</v>
      </c>
      <c r="G24" s="27">
        <f t="shared" ref="G24:R24" si="4">SUM(G25:G27)</f>
        <v>1739.8894618110951</v>
      </c>
      <c r="H24" s="27">
        <f t="shared" si="4"/>
        <v>2258.9840615021744</v>
      </c>
      <c r="I24" s="27">
        <f t="shared" si="4"/>
        <v>2177.5593072551164</v>
      </c>
      <c r="J24" s="27">
        <f t="shared" si="4"/>
        <v>2205.0688247732223</v>
      </c>
      <c r="K24" s="27">
        <f t="shared" si="4"/>
        <v>2225.882305019858</v>
      </c>
      <c r="L24" s="27">
        <f t="shared" si="4"/>
        <v>2236.7556185998269</v>
      </c>
      <c r="M24" s="27">
        <f t="shared" si="4"/>
        <v>2239.8325389536458</v>
      </c>
      <c r="N24" s="27">
        <f t="shared" si="4"/>
        <v>2228.6817457597645</v>
      </c>
      <c r="O24" s="27">
        <f t="shared" si="4"/>
        <v>2209.7345593397331</v>
      </c>
      <c r="P24" s="27">
        <f t="shared" si="4"/>
        <v>2180.8472062530354</v>
      </c>
      <c r="Q24" s="27">
        <f t="shared" si="4"/>
        <v>2142.6273706521747</v>
      </c>
      <c r="R24" s="27">
        <f t="shared" si="4"/>
        <v>875.36421278403748</v>
      </c>
    </row>
    <row r="25" spans="1:18" x14ac:dyDescent="0.25">
      <c r="A25" s="24">
        <v>4</v>
      </c>
      <c r="B25" s="28" t="s">
        <v>16</v>
      </c>
      <c r="C25" s="27"/>
      <c r="D25" s="27"/>
      <c r="E25" s="27"/>
      <c r="F25" s="27">
        <f>[1]centralizare!D15</f>
        <v>271.07121126760558</v>
      </c>
      <c r="G25" s="27">
        <f>[1]centralizare!E15</f>
        <v>742.14242253521115</v>
      </c>
      <c r="H25" s="27">
        <f>[1]centralizare!F15</f>
        <v>1022.1424225352112</v>
      </c>
      <c r="I25" s="27">
        <f>[1]centralizare!G15</f>
        <v>1022.1424225352112</v>
      </c>
      <c r="J25" s="27">
        <f>[1]centralizare!H15</f>
        <v>1142.1424225352112</v>
      </c>
      <c r="K25" s="27">
        <f>[1]centralizare!I15</f>
        <v>1262.1424225352112</v>
      </c>
      <c r="L25" s="27">
        <f>[1]centralizare!J15</f>
        <v>1382.1424225352112</v>
      </c>
      <c r="M25" s="27">
        <f>[1]centralizare!K15</f>
        <v>1502.1424225352112</v>
      </c>
      <c r="N25" s="27">
        <f>[1]centralizare!L15</f>
        <v>1622.1424225352112</v>
      </c>
      <c r="O25" s="27">
        <f>[1]centralizare!M15</f>
        <v>1742.1424225352112</v>
      </c>
      <c r="P25" s="27">
        <f>[1]centralizare!N15</f>
        <v>1862.1424225352112</v>
      </c>
      <c r="Q25" s="27">
        <f>[1]centralizare!O15</f>
        <v>1982.1424225352112</v>
      </c>
      <c r="R25" s="27">
        <f>[1]centralizare!P15</f>
        <v>860.71414084507046</v>
      </c>
    </row>
    <row r="26" spans="1:18" x14ac:dyDescent="0.25">
      <c r="A26" s="24">
        <v>5</v>
      </c>
      <c r="B26" s="28" t="s">
        <v>17</v>
      </c>
      <c r="C26" s="27"/>
      <c r="D26" s="27"/>
      <c r="E26" s="27"/>
      <c r="F26" s="27">
        <f>[1]centralizare!D16</f>
        <v>263.18470811560246</v>
      </c>
      <c r="G26" s="27">
        <f>[1]centralizare!E16</f>
        <v>997.74703927588394</v>
      </c>
      <c r="H26" s="27">
        <f>[1]centralizare!F16</f>
        <v>1236.8416389669633</v>
      </c>
      <c r="I26" s="27">
        <f>[1]centralizare!G16</f>
        <v>1155.4168847199051</v>
      </c>
      <c r="J26" s="27">
        <f>[1]centralizare!H16</f>
        <v>1062.9264022380114</v>
      </c>
      <c r="K26" s="27">
        <f>[1]centralizare!I16</f>
        <v>963.73988248464684</v>
      </c>
      <c r="L26" s="27">
        <f>[1]centralizare!J16</f>
        <v>854.61319606461575</v>
      </c>
      <c r="M26" s="27">
        <f>[1]centralizare!K16</f>
        <v>737.6901164184344</v>
      </c>
      <c r="N26" s="27">
        <f>[1]centralizare!L16</f>
        <v>606.53932322455353</v>
      </c>
      <c r="O26" s="27">
        <f>[1]centralizare!M16</f>
        <v>467.59213680452211</v>
      </c>
      <c r="P26" s="27">
        <f>[1]centralizare!N16</f>
        <v>318.70478371782423</v>
      </c>
      <c r="Q26" s="27">
        <f>[1]centralizare!O16</f>
        <v>160.48494811696349</v>
      </c>
      <c r="R26" s="27">
        <f>[1]centralizare!P16</f>
        <v>14.65007193896697</v>
      </c>
    </row>
    <row r="27" spans="1:18" x14ac:dyDescent="0.25">
      <c r="A27" s="24">
        <v>6</v>
      </c>
      <c r="B27" s="28" t="s">
        <v>18</v>
      </c>
      <c r="C27" s="27"/>
      <c r="D27" s="27"/>
      <c r="E27" s="27"/>
      <c r="F27" s="27">
        <f>[1]centralizare!D17</f>
        <v>0</v>
      </c>
      <c r="G27" s="27">
        <f>[1]centralizare!E17</f>
        <v>0</v>
      </c>
      <c r="H27" s="27">
        <f>[1]centralizare!F17</f>
        <v>0</v>
      </c>
      <c r="I27" s="27">
        <f>[1]centralizare!G17</f>
        <v>0</v>
      </c>
      <c r="J27" s="27">
        <f>[1]centralizare!H17</f>
        <v>0</v>
      </c>
      <c r="K27" s="27">
        <f>[1]centralizare!I17</f>
        <v>0</v>
      </c>
      <c r="L27" s="27">
        <f>[1]centralizare!J17</f>
        <v>0</v>
      </c>
      <c r="M27" s="27">
        <f>[1]centralizare!K17</f>
        <v>0</v>
      </c>
      <c r="N27" s="27">
        <f>[1]centralizare!L17</f>
        <v>0</v>
      </c>
      <c r="O27" s="27">
        <f>[1]centralizare!M17</f>
        <v>0</v>
      </c>
      <c r="P27" s="27">
        <f>[1]centralizare!N17</f>
        <v>0</v>
      </c>
      <c r="Q27" s="27">
        <f>[1]centralizare!O17</f>
        <v>0</v>
      </c>
      <c r="R27" s="27">
        <f>[1]centralizare!P17</f>
        <v>0</v>
      </c>
    </row>
    <row r="28" spans="1:18" ht="27.75" customHeight="1" x14ac:dyDescent="0.25">
      <c r="A28" s="24">
        <v>7</v>
      </c>
      <c r="B28" s="28" t="s">
        <v>19</v>
      </c>
      <c r="C28" s="27"/>
      <c r="D28" s="27"/>
      <c r="E28" s="27"/>
      <c r="F28" s="29">
        <f>F24/F22</f>
        <v>5.5663088568356903E-2</v>
      </c>
      <c r="G28" s="29">
        <f>G24/G22</f>
        <v>0.18127571019475314</v>
      </c>
      <c r="H28" s="29">
        <f t="shared" ref="H28:L28" si="5">H24/H22</f>
        <v>0.23535917025509007</v>
      </c>
      <c r="I28" s="29">
        <f t="shared" si="5"/>
        <v>0.2268756829545783</v>
      </c>
      <c r="J28" s="29">
        <f t="shared" si="5"/>
        <v>0.2297418462567106</v>
      </c>
      <c r="K28" s="29">
        <f t="shared" si="5"/>
        <v>0.23191036241601071</v>
      </c>
      <c r="L28" s="29">
        <f t="shared" si="5"/>
        <v>0.23304323187964168</v>
      </c>
      <c r="M28" s="29">
        <f>M24/M22</f>
        <v>0.23336381024659758</v>
      </c>
      <c r="N28" s="29">
        <f>N24/N22</f>
        <v>0.23220203071989617</v>
      </c>
      <c r="O28" s="29">
        <f t="shared" ref="O28:R28" si="6">O24/O22</f>
        <v>0.23022796009651972</v>
      </c>
      <c r="P28" s="29">
        <f t="shared" si="6"/>
        <v>0.22721824277747416</v>
      </c>
      <c r="Q28" s="29">
        <f t="shared" si="6"/>
        <v>0.22323619219659366</v>
      </c>
      <c r="R28" s="29">
        <f t="shared" si="6"/>
        <v>9.1202500408457551E-2</v>
      </c>
    </row>
    <row r="29" spans="1:18" hidden="1" x14ac:dyDescent="0.25"/>
    <row r="30" spans="1:18" x14ac:dyDescent="0.25">
      <c r="B30" s="30" t="s">
        <v>20</v>
      </c>
    </row>
    <row r="31" spans="1:18" ht="12.75" hidden="1" customHeight="1" x14ac:dyDescent="0.25">
      <c r="A31" s="31" t="s">
        <v>6</v>
      </c>
      <c r="B31" s="13" t="s">
        <v>7</v>
      </c>
      <c r="C31" s="14" t="s">
        <v>11</v>
      </c>
      <c r="D31" s="15"/>
      <c r="E31" s="15"/>
      <c r="F31" s="15"/>
      <c r="G31" s="15"/>
      <c r="H31" s="16"/>
      <c r="I31" s="1"/>
      <c r="J31" s="1"/>
      <c r="K31" s="1"/>
      <c r="L31" s="1"/>
      <c r="M31" s="1"/>
      <c r="N31" s="1"/>
    </row>
    <row r="32" spans="1:18" hidden="1" x14ac:dyDescent="0.25">
      <c r="A32" s="32"/>
      <c r="B32" s="13"/>
      <c r="C32" s="17"/>
      <c r="D32" s="18"/>
      <c r="E32" s="18"/>
      <c r="F32" s="18"/>
      <c r="G32" s="18"/>
      <c r="H32" s="19"/>
      <c r="I32" s="1"/>
      <c r="J32" s="1"/>
      <c r="K32" s="1"/>
      <c r="L32" s="1"/>
      <c r="M32" s="1"/>
      <c r="N32" s="33"/>
    </row>
    <row r="33" spans="1:14" hidden="1" x14ac:dyDescent="0.25">
      <c r="A33" s="32"/>
      <c r="B33" s="13"/>
      <c r="C33" s="20"/>
      <c r="D33" s="21"/>
      <c r="E33" s="21"/>
      <c r="F33" s="21"/>
      <c r="G33" s="21"/>
      <c r="H33" s="22"/>
      <c r="I33" s="1"/>
      <c r="J33" s="1"/>
      <c r="K33" s="1"/>
      <c r="L33" s="1"/>
      <c r="M33" s="1"/>
      <c r="N33" s="33"/>
    </row>
    <row r="34" spans="1:14" hidden="1" x14ac:dyDescent="0.25">
      <c r="A34" s="34"/>
      <c r="B34" s="12"/>
      <c r="C34" s="35">
        <f>M20+1</f>
        <v>2033</v>
      </c>
      <c r="D34" s="35">
        <f t="shared" ref="D34:E35" si="7">O20+1</f>
        <v>2035</v>
      </c>
      <c r="E34" s="36">
        <f t="shared" si="7"/>
        <v>2036</v>
      </c>
      <c r="F34" s="35"/>
      <c r="G34" s="35"/>
      <c r="H34" s="35"/>
      <c r="I34" s="37"/>
      <c r="K34" s="38"/>
      <c r="L34" s="38"/>
      <c r="M34" s="38"/>
    </row>
    <row r="35" spans="1:14" hidden="1" x14ac:dyDescent="0.25">
      <c r="A35" s="24">
        <v>0</v>
      </c>
      <c r="B35" s="25" t="s">
        <v>12</v>
      </c>
      <c r="C35" s="39">
        <f>M21+1</f>
        <v>14</v>
      </c>
      <c r="D35" s="39">
        <f t="shared" si="7"/>
        <v>16</v>
      </c>
      <c r="E35" s="39">
        <f t="shared" si="7"/>
        <v>17</v>
      </c>
      <c r="F35" s="39"/>
      <c r="G35" s="39"/>
      <c r="H35" s="39"/>
      <c r="I35" s="37"/>
      <c r="K35" s="38"/>
      <c r="L35" s="38"/>
      <c r="M35" s="38"/>
    </row>
    <row r="36" spans="1:14" hidden="1" x14ac:dyDescent="0.25">
      <c r="A36" s="24">
        <v>1</v>
      </c>
      <c r="B36" s="26" t="s">
        <v>13</v>
      </c>
      <c r="C36" s="27">
        <f>M22</f>
        <v>9598.0286600000018</v>
      </c>
      <c r="D36" s="27">
        <f t="shared" ref="D36:E37" si="8">O22</f>
        <v>9598.0286600000018</v>
      </c>
      <c r="E36" s="27">
        <f t="shared" si="8"/>
        <v>9598.0286600000018</v>
      </c>
      <c r="F36" s="27"/>
      <c r="G36" s="27"/>
      <c r="H36" s="27"/>
      <c r="I36" s="40"/>
      <c r="K36" s="38"/>
    </row>
    <row r="37" spans="1:14" ht="26.4" hidden="1" x14ac:dyDescent="0.25">
      <c r="A37" s="24">
        <v>2</v>
      </c>
      <c r="B37" s="28" t="s">
        <v>14</v>
      </c>
      <c r="C37" s="27">
        <f>M23</f>
        <v>2879.4085980000004</v>
      </c>
      <c r="D37" s="27">
        <f t="shared" si="8"/>
        <v>2879.4085980000004</v>
      </c>
      <c r="E37" s="27">
        <f t="shared" si="8"/>
        <v>2879.4085980000004</v>
      </c>
      <c r="F37" s="27"/>
      <c r="G37" s="27"/>
      <c r="H37" s="27"/>
      <c r="I37" s="40"/>
      <c r="J37" s="38"/>
      <c r="K37" s="38"/>
      <c r="M37" s="38"/>
    </row>
    <row r="38" spans="1:14" hidden="1" x14ac:dyDescent="0.25">
      <c r="A38" s="24">
        <v>3</v>
      </c>
      <c r="B38" s="28" t="s">
        <v>15</v>
      </c>
      <c r="C38" s="27">
        <f t="shared" ref="C38:D42" si="9">O24</f>
        <v>2209.7345593397331</v>
      </c>
      <c r="D38" s="27">
        <f t="shared" si="9"/>
        <v>2180.8472062530354</v>
      </c>
      <c r="E38" s="27" t="e">
        <f>#REF!</f>
        <v>#REF!</v>
      </c>
      <c r="F38" s="27"/>
      <c r="G38" s="27"/>
      <c r="H38" s="27"/>
      <c r="I38" s="40"/>
      <c r="J38" s="38"/>
      <c r="K38" s="38"/>
      <c r="M38" s="38"/>
    </row>
    <row r="39" spans="1:14" hidden="1" x14ac:dyDescent="0.25">
      <c r="A39" s="24">
        <v>4</v>
      </c>
      <c r="B39" s="28" t="s">
        <v>16</v>
      </c>
      <c r="C39" s="27">
        <f>[1]centralizare!J15</f>
        <v>1382.1424225352112</v>
      </c>
      <c r="D39" s="27">
        <f>[1]centralizare!K15</f>
        <v>1502.1424225352112</v>
      </c>
      <c r="E39" s="27">
        <f>[1]centralizare!L15</f>
        <v>1622.1424225352112</v>
      </c>
      <c r="F39" s="27"/>
      <c r="G39" s="27"/>
      <c r="H39" s="27"/>
      <c r="I39" s="40"/>
      <c r="J39" s="38"/>
      <c r="K39" s="38"/>
      <c r="N39" s="38">
        <f>SUM(C39:E39)</f>
        <v>4506.4272676056335</v>
      </c>
    </row>
    <row r="40" spans="1:14" hidden="1" x14ac:dyDescent="0.25">
      <c r="A40" s="24">
        <v>5</v>
      </c>
      <c r="B40" s="28" t="s">
        <v>17</v>
      </c>
      <c r="C40" s="27">
        <f>[1]centralizare!J16</f>
        <v>854.61319606461575</v>
      </c>
      <c r="D40" s="27">
        <f>[1]centralizare!K16</f>
        <v>737.6901164184344</v>
      </c>
      <c r="E40" s="27">
        <f>[1]centralizare!L16</f>
        <v>606.53932322455353</v>
      </c>
      <c r="F40" s="27"/>
      <c r="G40" s="27"/>
      <c r="H40" s="27"/>
      <c r="I40" s="40"/>
      <c r="N40" s="38">
        <f>SUM(C40:E40)</f>
        <v>2198.8426357076037</v>
      </c>
    </row>
    <row r="41" spans="1:14" hidden="1" x14ac:dyDescent="0.25">
      <c r="A41" s="24">
        <v>6</v>
      </c>
      <c r="B41" s="28" t="s">
        <v>18</v>
      </c>
      <c r="C41" s="27">
        <f>[1]centralizare!J17</f>
        <v>0</v>
      </c>
      <c r="D41" s="27">
        <f>[1]centralizare!K17</f>
        <v>0</v>
      </c>
      <c r="E41" s="27">
        <f>[1]centralizare!L17</f>
        <v>0</v>
      </c>
      <c r="F41" s="27"/>
      <c r="G41" s="27"/>
      <c r="H41" s="27"/>
      <c r="I41" s="40"/>
    </row>
    <row r="42" spans="1:14" ht="26.4" hidden="1" x14ac:dyDescent="0.25">
      <c r="A42" s="24">
        <v>7</v>
      </c>
      <c r="B42" s="28" t="s">
        <v>19</v>
      </c>
      <c r="C42" s="29">
        <f t="shared" si="9"/>
        <v>0.23022796009651972</v>
      </c>
      <c r="D42" s="29">
        <f t="shared" si="9"/>
        <v>0.22721824277747416</v>
      </c>
      <c r="E42" s="29" t="e">
        <f>#REF!</f>
        <v>#REF!</v>
      </c>
      <c r="F42" s="29"/>
      <c r="G42" s="29"/>
      <c r="H42" s="29"/>
      <c r="I42" s="41"/>
      <c r="N42" s="38">
        <f>N25+N39</f>
        <v>6128.5696901408446</v>
      </c>
    </row>
    <row r="43" spans="1:14" x14ac:dyDescent="0.25">
      <c r="N43" s="38"/>
    </row>
    <row r="45" spans="1:14" x14ac:dyDescent="0.25">
      <c r="B45" s="42" t="s">
        <v>21</v>
      </c>
      <c r="C45" s="42"/>
      <c r="D45" s="43"/>
      <c r="E45" s="43"/>
      <c r="F45" s="42" t="s">
        <v>22</v>
      </c>
      <c r="G45" s="42"/>
      <c r="H45" s="42"/>
      <c r="K45" s="44"/>
      <c r="L45" s="44"/>
      <c r="M45" s="44"/>
    </row>
    <row r="46" spans="1:14" x14ac:dyDescent="0.25">
      <c r="B46" s="45" t="s">
        <v>23</v>
      </c>
      <c r="C46" s="44"/>
      <c r="D46" s="43"/>
      <c r="E46" s="43"/>
      <c r="F46" s="44"/>
      <c r="G46" s="44"/>
      <c r="H46" s="44"/>
      <c r="L46" s="44"/>
      <c r="M46" s="44"/>
    </row>
    <row r="47" spans="1:14" x14ac:dyDescent="0.25">
      <c r="B47" s="42" t="s">
        <v>24</v>
      </c>
      <c r="C47" s="42"/>
      <c r="D47" s="42"/>
      <c r="E47" s="42"/>
      <c r="F47" s="42"/>
      <c r="G47" s="42"/>
      <c r="H47" s="42"/>
      <c r="L47" s="45"/>
      <c r="M47" s="45"/>
    </row>
  </sheetData>
  <mergeCells count="22">
    <mergeCell ref="D46:E46"/>
    <mergeCell ref="B47:C47"/>
    <mergeCell ref="D47:E47"/>
    <mergeCell ref="F47:H47"/>
    <mergeCell ref="A31:A34"/>
    <mergeCell ref="B31:B34"/>
    <mergeCell ref="C31:H33"/>
    <mergeCell ref="B45:C45"/>
    <mergeCell ref="D45:E45"/>
    <mergeCell ref="F45:H45"/>
    <mergeCell ref="A17:A20"/>
    <mergeCell ref="B17:B20"/>
    <mergeCell ref="C17:C20"/>
    <mergeCell ref="D17:D20"/>
    <mergeCell ref="E17:E20"/>
    <mergeCell ref="F17:R19"/>
    <mergeCell ref="B2:G2"/>
    <mergeCell ref="B3:H3"/>
    <mergeCell ref="L3:M3"/>
    <mergeCell ref="B4:H4"/>
    <mergeCell ref="A12:M12"/>
    <mergeCell ref="A13:P15"/>
  </mergeCells>
  <pageMargins left="0.5" right="0" top="0.59055118110236204" bottom="0.39370078740157499" header="0.511811023622047" footer="0.511811023622047"/>
  <pageSetup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1.3</vt:lpstr>
      <vt:lpstr>'anexa 1.3'!Print_Area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</dc:creator>
  <cp:lastModifiedBy>Radu</cp:lastModifiedBy>
  <dcterms:created xsi:type="dcterms:W3CDTF">2025-03-11T08:47:48Z</dcterms:created>
  <dcterms:modified xsi:type="dcterms:W3CDTF">2025-03-11T08:48:03Z</dcterms:modified>
</cp:coreProperties>
</file>