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RADU\RADU SERV\primarii\23 AUGUST\DOCUMENTE\"/>
    </mc:Choice>
  </mc:AlternateContent>
  <xr:revisionPtr revIDLastSave="0" documentId="13_ncr:1_{76CC452D-5DD1-4977-92C2-254764124C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oiecte fonduri EU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" i="5" l="1"/>
  <c r="N7" i="5"/>
  <c r="J8" i="5"/>
  <c r="L7" i="5"/>
  <c r="I7" i="5"/>
  <c r="I8" i="5" s="1"/>
  <c r="H8" i="5"/>
  <c r="F8" i="5"/>
  <c r="G7" i="5"/>
  <c r="L8" i="5" l="1"/>
  <c r="K8" i="5"/>
  <c r="G8" i="5"/>
  <c r="E7" i="5"/>
</calcChain>
</file>

<file path=xl/sharedStrings.xml><?xml version="1.0" encoding="utf-8"?>
<sst xmlns="http://schemas.openxmlformats.org/spreadsheetml/2006/main" count="27" uniqueCount="27">
  <si>
    <t>Valoare totala</t>
  </si>
  <si>
    <t>Executant lucrari</t>
  </si>
  <si>
    <t>Ordin de incepere lucrari - a fost emis?</t>
  </si>
  <si>
    <t>Buget proiect</t>
  </si>
  <si>
    <t>Denumire proiect</t>
  </si>
  <si>
    <t>Programul Operational</t>
  </si>
  <si>
    <t>Stadiu (in implementare/contractare/evaluare)Termen finalizare</t>
  </si>
  <si>
    <t>Valoare eligibila</t>
  </si>
  <si>
    <t>Valoare grant</t>
  </si>
  <si>
    <t>Plati efectuate</t>
  </si>
  <si>
    <t>Finantare propusa din credit</t>
  </si>
  <si>
    <t>Nr.crt</t>
  </si>
  <si>
    <t>DA</t>
  </si>
  <si>
    <t>Termen finalizare</t>
  </si>
  <si>
    <t>Contributia proprie</t>
  </si>
  <si>
    <t>Plati de efectuat</t>
  </si>
  <si>
    <t>Data estimata de finalizare</t>
  </si>
  <si>
    <t>SC ASFALT DOBROGEA SA</t>
  </si>
  <si>
    <t>PNI ANGHEL SALIGNY</t>
  </si>
  <si>
    <t>TOTAL</t>
  </si>
  <si>
    <t>Progresul valoric %</t>
  </si>
  <si>
    <t>Progresul fizic %</t>
  </si>
  <si>
    <t>Situatia la data de 22.10.2024 a obiectivelor de investitii propuse a fi finantate din credit</t>
  </si>
  <si>
    <t>ORAS TECHIRGHIOL, Judetul Constanta</t>
  </si>
  <si>
    <t>IN IMPLEMENTARE</t>
  </si>
  <si>
    <t>Trama stradala localitatea 23 August</t>
  </si>
  <si>
    <t>31.12.2025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</si>
</sst>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43" fontId="0" fillId="0" borderId="1" xfId="1" applyFont="1" applyBorder="1" applyAlignment="1">
      <alignment vertical="center"/>
    </xf>
    <xf numFmtId="43" fontId="0" fillId="0" borderId="0" xfId="0" applyNumberFormat="1"/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43" fontId="3" fillId="3" borderId="1" xfId="1" applyFont="1" applyFill="1" applyBorder="1" applyAlignment="1">
      <alignment horizontal="center" vertical="center"/>
    </xf>
    <xf numFmtId="43" fontId="4" fillId="0" borderId="1" xfId="0" applyNumberFormat="1" applyFont="1" applyBorder="1" applyAlignment="1">
      <alignment vertical="center"/>
    </xf>
    <xf numFmtId="43" fontId="4" fillId="0" borderId="1" xfId="1" applyFont="1" applyBorder="1" applyAlignment="1">
      <alignment vertical="center"/>
    </xf>
    <xf numFmtId="43" fontId="4" fillId="0" borderId="1" xfId="0" applyNumberFormat="1" applyFont="1" applyBorder="1"/>
    <xf numFmtId="43" fontId="0" fillId="0" borderId="0" xfId="1" applyFont="1"/>
    <xf numFmtId="9" fontId="0" fillId="0" borderId="1" xfId="2" applyFont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43" fontId="0" fillId="0" borderId="0" xfId="1" applyFont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23"/>
  <sheetViews>
    <sheetView tabSelected="1" topLeftCell="C3" workbookViewId="0">
      <selection activeCell="M7" sqref="M7"/>
    </sheetView>
  </sheetViews>
  <sheetFormatPr defaultRowHeight="14.4" x14ac:dyDescent="0.3"/>
  <cols>
    <col min="1" max="1" width="5.88671875" customWidth="1"/>
    <col min="2" max="2" width="30.6640625" customWidth="1"/>
    <col min="3" max="3" width="23" customWidth="1"/>
    <col min="4" max="4" width="18.44140625" customWidth="1"/>
    <col min="5" max="5" width="13.6640625" bestFit="1" customWidth="1"/>
    <col min="6" max="6" width="15.88671875" customWidth="1"/>
    <col min="7" max="8" width="14.33203125" bestFit="1" customWidth="1"/>
    <col min="9" max="9" width="14.6640625" customWidth="1"/>
    <col min="10" max="10" width="15.5546875" customWidth="1"/>
    <col min="11" max="11" width="15.33203125" customWidth="1"/>
    <col min="12" max="12" width="14.33203125" bestFit="1" customWidth="1"/>
    <col min="15" max="15" width="12.44140625" customWidth="1"/>
    <col min="17" max="17" width="11.109375" customWidth="1"/>
  </cols>
  <sheetData>
    <row r="1" spans="1:41" x14ac:dyDescent="0.3">
      <c r="B1" t="s">
        <v>23</v>
      </c>
    </row>
    <row r="2" spans="1:41" x14ac:dyDescent="0.3">
      <c r="B2" t="s">
        <v>22</v>
      </c>
    </row>
    <row r="5" spans="1:41" x14ac:dyDescent="0.3">
      <c r="A5" s="1"/>
      <c r="B5" s="1"/>
      <c r="C5" s="1"/>
      <c r="D5" s="1"/>
      <c r="E5" s="2"/>
      <c r="F5" s="24" t="s">
        <v>3</v>
      </c>
      <c r="G5" s="24"/>
      <c r="H5" s="24"/>
      <c r="I5" s="24"/>
      <c r="J5" s="1"/>
      <c r="K5" s="1"/>
      <c r="L5" s="1"/>
      <c r="M5" s="1"/>
      <c r="N5" s="1"/>
      <c r="O5" s="1"/>
      <c r="P5" s="1"/>
      <c r="Q5" s="1"/>
    </row>
    <row r="6" spans="1:41" s="13" customFormat="1" ht="72" x14ac:dyDescent="0.3">
      <c r="A6" s="10" t="s">
        <v>11</v>
      </c>
      <c r="B6" s="11" t="s">
        <v>4</v>
      </c>
      <c r="C6" s="11" t="s">
        <v>5</v>
      </c>
      <c r="D6" s="11" t="s">
        <v>6</v>
      </c>
      <c r="E6" s="11" t="s">
        <v>13</v>
      </c>
      <c r="F6" s="11" t="s">
        <v>0</v>
      </c>
      <c r="G6" s="11" t="s">
        <v>7</v>
      </c>
      <c r="H6" s="11" t="s">
        <v>8</v>
      </c>
      <c r="I6" s="11" t="s">
        <v>14</v>
      </c>
      <c r="J6" s="11" t="s">
        <v>9</v>
      </c>
      <c r="K6" s="12" t="s">
        <v>10</v>
      </c>
      <c r="L6" s="11" t="s">
        <v>15</v>
      </c>
      <c r="M6" s="11" t="s">
        <v>21</v>
      </c>
      <c r="N6" s="11" t="s">
        <v>20</v>
      </c>
      <c r="O6" s="11" t="s">
        <v>1</v>
      </c>
      <c r="P6" s="11" t="s">
        <v>2</v>
      </c>
      <c r="Q6" s="11" t="s">
        <v>16</v>
      </c>
    </row>
    <row r="7" spans="1:41" ht="53.25" customHeight="1" x14ac:dyDescent="0.3">
      <c r="A7" s="3">
        <v>1</v>
      </c>
      <c r="B7" s="14" t="s">
        <v>25</v>
      </c>
      <c r="C7" s="3" t="s">
        <v>18</v>
      </c>
      <c r="D7" s="16" t="s">
        <v>24</v>
      </c>
      <c r="E7" s="17" t="str">
        <f>Q7</f>
        <v>31.12.2025</v>
      </c>
      <c r="F7" s="5">
        <v>29856331.710000001</v>
      </c>
      <c r="G7" s="4">
        <f>H7</f>
        <v>11150280.52</v>
      </c>
      <c r="H7" s="5">
        <v>11150280.52</v>
      </c>
      <c r="I7" s="5">
        <f>F7-H7</f>
        <v>18706051.190000001</v>
      </c>
      <c r="J7" s="18">
        <v>13969010.449999999</v>
      </c>
      <c r="K7" s="18">
        <v>10000000</v>
      </c>
      <c r="L7" s="6">
        <f>F7-J7</f>
        <v>15887321.260000002</v>
      </c>
      <c r="M7" s="23">
        <f>17180859.71/F7</f>
        <v>0.5754511263098504</v>
      </c>
      <c r="N7" s="23">
        <f>J7/F7</f>
        <v>0.46787430504469024</v>
      </c>
      <c r="O7" s="16" t="s">
        <v>17</v>
      </c>
      <c r="P7" s="17" t="s">
        <v>12</v>
      </c>
      <c r="Q7" s="17" t="s">
        <v>26</v>
      </c>
      <c r="R7" s="8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</row>
    <row r="8" spans="1:41" x14ac:dyDescent="0.3">
      <c r="A8" s="1"/>
      <c r="B8" s="1" t="s">
        <v>19</v>
      </c>
      <c r="C8" s="1"/>
      <c r="D8" s="1"/>
      <c r="E8" s="1"/>
      <c r="F8" s="19">
        <f t="shared" ref="F8:K8" si="0">SUM(F7:F7)</f>
        <v>29856331.710000001</v>
      </c>
      <c r="G8" s="19">
        <f t="shared" si="0"/>
        <v>11150280.52</v>
      </c>
      <c r="H8" s="19">
        <f t="shared" si="0"/>
        <v>11150280.52</v>
      </c>
      <c r="I8" s="19">
        <f t="shared" si="0"/>
        <v>18706051.190000001</v>
      </c>
      <c r="J8" s="19">
        <f>J7</f>
        <v>13969010.449999999</v>
      </c>
      <c r="K8" s="20">
        <f t="shared" si="0"/>
        <v>10000000</v>
      </c>
      <c r="L8" s="21">
        <f>F8-J8</f>
        <v>15887321.260000002</v>
      </c>
      <c r="M8" s="1"/>
      <c r="N8" s="1"/>
      <c r="O8" s="1"/>
      <c r="P8" s="1"/>
      <c r="Q8" s="1"/>
    </row>
    <row r="9" spans="1:41" x14ac:dyDescent="0.3">
      <c r="K9" s="7"/>
    </row>
    <row r="10" spans="1:41" x14ac:dyDescent="0.3">
      <c r="I10" s="7"/>
    </row>
    <row r="11" spans="1:41" ht="15.6" customHeight="1" x14ac:dyDescent="0.3">
      <c r="B11" s="15"/>
      <c r="J11" s="7"/>
    </row>
    <row r="12" spans="1:41" x14ac:dyDescent="0.3">
      <c r="B12" s="15"/>
      <c r="D12" s="25"/>
      <c r="E12" s="25"/>
      <c r="H12" s="26"/>
      <c r="I12" s="26"/>
      <c r="J12" s="26"/>
    </row>
    <row r="14" spans="1:41" x14ac:dyDescent="0.3">
      <c r="E14" s="22"/>
    </row>
    <row r="15" spans="1:41" x14ac:dyDescent="0.3">
      <c r="E15" s="22"/>
    </row>
    <row r="16" spans="1:41" x14ac:dyDescent="0.3">
      <c r="E16" s="22"/>
    </row>
    <row r="17" spans="5:7" x14ac:dyDescent="0.3">
      <c r="E17" s="22"/>
    </row>
    <row r="18" spans="5:7" x14ac:dyDescent="0.3">
      <c r="E18" s="22"/>
    </row>
    <row r="20" spans="5:7" x14ac:dyDescent="0.3">
      <c r="E20" s="22"/>
      <c r="G20" s="22"/>
    </row>
    <row r="21" spans="5:7" x14ac:dyDescent="0.3">
      <c r="E21" s="22"/>
      <c r="G21" s="22"/>
    </row>
    <row r="22" spans="5:7" x14ac:dyDescent="0.3">
      <c r="E22" s="22"/>
      <c r="G22" s="22"/>
    </row>
    <row r="23" spans="5:7" x14ac:dyDescent="0.3">
      <c r="G23" s="22"/>
    </row>
  </sheetData>
  <mergeCells count="3">
    <mergeCell ref="F5:I5"/>
    <mergeCell ref="D12:E12"/>
    <mergeCell ref="H12:J12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proiecte fonduri EU</vt:lpstr>
    </vt:vector>
  </TitlesOfParts>
  <Company>BCR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Cristina Chivoiu BCR</dc:creator>
  <cp:lastModifiedBy>Radu</cp:lastModifiedBy>
  <cp:lastPrinted>2024-10-22T08:06:28Z</cp:lastPrinted>
  <dcterms:created xsi:type="dcterms:W3CDTF">2020-08-17T08:55:55Z</dcterms:created>
  <dcterms:modified xsi:type="dcterms:W3CDTF">2025-03-16T17:47:03Z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939b85-7e40-4a1d-91e1-0e84c3b219d7_Enabled">
    <vt:lpwstr>True</vt:lpwstr>
  </property>
  <property fmtid="{D5CDD505-2E9C-101B-9397-08002B2CF9AE}" pid="3" name="MSIP_Label_38939b85-7e40-4a1d-91e1-0e84c3b219d7_SiteId">
    <vt:lpwstr>3ad0376a-54d3-49a6-9e20-52de0a92fc89</vt:lpwstr>
  </property>
  <property fmtid="{D5CDD505-2E9C-101B-9397-08002B2CF9AE}" pid="4" name="MSIP_Label_38939b85-7e40-4a1d-91e1-0e84c3b219d7_Owner">
    <vt:lpwstr>MonicaCristina.Chivoiu@bcr.ro</vt:lpwstr>
  </property>
  <property fmtid="{D5CDD505-2E9C-101B-9397-08002B2CF9AE}" pid="5" name="MSIP_Label_38939b85-7e40-4a1d-91e1-0e84c3b219d7_SetDate">
    <vt:lpwstr>2021-06-07T08:48:10.6340806Z</vt:lpwstr>
  </property>
  <property fmtid="{D5CDD505-2E9C-101B-9397-08002B2CF9AE}" pid="6" name="MSIP_Label_38939b85-7e40-4a1d-91e1-0e84c3b219d7_Name">
    <vt:lpwstr>Internal</vt:lpwstr>
  </property>
  <property fmtid="{D5CDD505-2E9C-101B-9397-08002B2CF9AE}" pid="7" name="MSIP_Label_38939b85-7e40-4a1d-91e1-0e84c3b219d7_Application">
    <vt:lpwstr>Microsoft Azure Information Protection</vt:lpwstr>
  </property>
  <property fmtid="{D5CDD505-2E9C-101B-9397-08002B2CF9AE}" pid="8" name="MSIP_Label_38939b85-7e40-4a1d-91e1-0e84c3b219d7_ActionId">
    <vt:lpwstr>f500713b-6a85-4f23-84ad-5abfef27ee4f</vt:lpwstr>
  </property>
  <property fmtid="{D5CDD505-2E9C-101B-9397-08002B2CF9AE}" pid="9" name="MSIP_Label_38939b85-7e40-4a1d-91e1-0e84c3b219d7_Extended_MSFT_Method">
    <vt:lpwstr>Automatic</vt:lpwstr>
  </property>
  <property fmtid="{D5CDD505-2E9C-101B-9397-08002B2CF9AE}" pid="10" name="Sensitivity">
    <vt:lpwstr>Internal</vt:lpwstr>
  </property>
</Properties>
</file>